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emf" ContentType="image/x-emf"/>
  <Default Extension="jpeg" ContentType="image/jpeg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480" yWindow="420" windowWidth="14580" windowHeight="7176" tabRatio="796" activeTab="1"/>
  </bookViews>
  <sheets>
    <sheet name="Capa" sheetId="1" r:id="rId1"/>
    <sheet name="Câmaras" sheetId="2" r:id="rId2"/>
    <sheet name="Comentários Jan 2015" sheetId="77" r:id="rId3"/>
    <sheet name="Export. Cearenc. Agron. Peso" sheetId="5" state="hidden" r:id="rId4"/>
    <sheet name="CE Exp.TOTAIS 2010_2014 Dez " sheetId="73" r:id="rId5"/>
    <sheet name="BR_Exp NE_BR 2010_14 Dez" sheetId="74" r:id="rId6"/>
    <sheet name="CE Agronegocios2010_14 Dez" sheetId="75" r:id="rId7"/>
    <sheet name="BR_Princ Exp Frutas2010_14_Jan" sheetId="79" r:id="rId8"/>
    <sheet name="CE Exp Frutas 2010_14 Dez" sheetId="76" r:id="rId9"/>
    <sheet name="CE EXP MUNICIPIO 2104" sheetId="70" r:id="rId10"/>
  </sheets>
  <externalReferences>
    <externalReference r:id="rId11"/>
  </externalReferences>
  <definedNames>
    <definedName name="_xlnm.Print_Area" localSheetId="5">'BR_Exp NE_BR 2010_14 Dez'!$B$1:$L$25</definedName>
    <definedName name="_xlnm.Print_Area" localSheetId="7">'BR_Princ Exp Frutas2010_14_Jan'!$B$1:$N$21</definedName>
    <definedName name="_xlnm.Print_Area" localSheetId="1">Câmaras!$A$1:$L$54</definedName>
    <definedName name="_xlnm.Print_Area" localSheetId="0">Capa!$A$1:$O$68</definedName>
    <definedName name="_xlnm.Print_Area" localSheetId="6">'CE Agronegocios2010_14 Dez'!$B$1:$M$41</definedName>
    <definedName name="_xlnm.Print_Area" localSheetId="8">'CE Exp Frutas 2010_14 Dez'!$B$1:$M$26</definedName>
    <definedName name="_xlnm.Print_Area" localSheetId="9">'CE EXP MUNICIPIO 2104'!$A$1:$G$49</definedName>
    <definedName name="_xlnm.Print_Area" localSheetId="4">'CE Exp.TOTAIS 2010_2014 Dez '!$A$1:$L$35</definedName>
    <definedName name="_xlnm.Print_Area" localSheetId="2">'Comentários Jan 2015'!$A$1:$L$53</definedName>
  </definedNames>
  <calcPr calcId="125725" iterate="1"/>
</workbook>
</file>

<file path=xl/calcChain.xml><?xml version="1.0" encoding="utf-8"?>
<calcChain xmlns="http://schemas.openxmlformats.org/spreadsheetml/2006/main">
  <c r="O32" i="5"/>
  <c r="N32"/>
  <c r="M32"/>
  <c r="L32"/>
  <c r="K32"/>
  <c r="J32"/>
  <c r="I32"/>
  <c r="H32"/>
  <c r="G32"/>
  <c r="F32"/>
  <c r="E32"/>
  <c r="D32"/>
  <c r="C32"/>
  <c r="B32"/>
  <c r="O31"/>
  <c r="N31"/>
  <c r="O30"/>
  <c r="N30"/>
  <c r="O29"/>
  <c r="N29"/>
  <c r="O28"/>
  <c r="N28"/>
  <c r="O27"/>
  <c r="N27"/>
  <c r="O26"/>
  <c r="N26"/>
  <c r="O25"/>
  <c r="N25"/>
  <c r="O24"/>
  <c r="N24"/>
  <c r="O23"/>
  <c r="N23"/>
  <c r="O22"/>
  <c r="N22"/>
  <c r="N21"/>
  <c r="O20"/>
  <c r="N20"/>
  <c r="M20"/>
  <c r="L20"/>
  <c r="K20"/>
  <c r="J20"/>
  <c r="I20"/>
  <c r="H20"/>
  <c r="G20"/>
  <c r="F20"/>
  <c r="E20"/>
  <c r="D20"/>
  <c r="C20"/>
  <c r="B20"/>
  <c r="O19"/>
  <c r="N19"/>
  <c r="O18"/>
  <c r="N18"/>
  <c r="O17"/>
  <c r="N17"/>
  <c r="O16"/>
  <c r="N16"/>
  <c r="O15"/>
  <c r="N15"/>
  <c r="O14"/>
  <c r="N14"/>
  <c r="O13"/>
  <c r="N13"/>
  <c r="O12"/>
</calcChain>
</file>

<file path=xl/sharedStrings.xml><?xml version="1.0" encoding="utf-8"?>
<sst xmlns="http://schemas.openxmlformats.org/spreadsheetml/2006/main" count="318" uniqueCount="221">
  <si>
    <t>Porto do Pecém – Ce</t>
  </si>
  <si>
    <t>Câmaras Setoriais de Cadeias Produtivas Instaladas pela ADECE no Ceará</t>
  </si>
  <si>
    <t>Calçados</t>
  </si>
  <si>
    <t>Castanha de Caju</t>
  </si>
  <si>
    <t>Têxteis</t>
  </si>
  <si>
    <t>Lagosta</t>
  </si>
  <si>
    <t>Sucos de Frutas</t>
  </si>
  <si>
    <t>Máq. e equip. mecânicos</t>
  </si>
  <si>
    <t>Confecções</t>
  </si>
  <si>
    <t>Móveis</t>
  </si>
  <si>
    <t>Demais setores</t>
  </si>
  <si>
    <t>DESEMPENHO DAS EXPORTAÇÕES TOTAIS</t>
  </si>
  <si>
    <t>Estados</t>
  </si>
  <si>
    <t>Bahia</t>
  </si>
  <si>
    <t>Maranhão</t>
  </si>
  <si>
    <t>Ceará</t>
  </si>
  <si>
    <t>Pernambuco</t>
  </si>
  <si>
    <t>Alagoas</t>
  </si>
  <si>
    <t>Rio G. do Norte</t>
  </si>
  <si>
    <t>Paraíba</t>
  </si>
  <si>
    <t>Piauí</t>
  </si>
  <si>
    <t>Sergipe</t>
  </si>
  <si>
    <t>TOTAL NORDESTE</t>
  </si>
  <si>
    <t>Ceará/Nordeste</t>
  </si>
  <si>
    <t>TOTAL BRASIL</t>
  </si>
  <si>
    <t>Ceará/Brasil</t>
  </si>
  <si>
    <t>Nordeste/Brasil</t>
  </si>
  <si>
    <t xml:space="preserve">EXPORTAÇÕES CEARENSES  2009 - PRINCIPAIS AGRONEGÓCIOS </t>
  </si>
  <si>
    <t>PESO LÍQUIDO (kg)</t>
  </si>
  <si>
    <t>PRODUTO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</si>
  <si>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</si>
  <si>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</si>
  <si>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</si>
  <si>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</si>
  <si>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</si>
  <si>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</si>
  <si>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</si>
  <si>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</si>
  <si>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</si>
  <si>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</si>
  <si>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</si>
  <si>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</si>
  <si>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</si>
  <si>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- ABACAXI</t>
  </si>
  <si>
    <t>- BANANA</t>
  </si>
  <si>
    <t>- MAMÃO</t>
  </si>
  <si>
    <t>- MELÃO</t>
  </si>
  <si>
    <t>- MANGA</t>
  </si>
  <si>
    <t>- MELANCIA S/SEMENTE</t>
  </si>
  <si>
    <t>- Outras Frutas</t>
  </si>
  <si>
    <t>- FRUTAS(1)</t>
  </si>
  <si>
    <t>Flores</t>
  </si>
  <si>
    <t>- CERA DE CARNAÚBA</t>
  </si>
  <si>
    <t>- EXTRATO VEGETAL</t>
  </si>
  <si>
    <t>- HORTALIÇAS/PIMENTA</t>
  </si>
  <si>
    <t>- MEL DE ABELHA</t>
  </si>
  <si>
    <t>- SUCOS DE FRUTAS</t>
  </si>
  <si>
    <t>- COUROS E PELES</t>
  </si>
  <si>
    <t>- PEIXES</t>
  </si>
  <si>
    <t>- CASTANHA</t>
  </si>
  <si>
    <t>- LAGOSTA</t>
  </si>
  <si>
    <t>- CAMARÃO</t>
  </si>
  <si>
    <t>- FIGO</t>
  </si>
  <si>
    <t>São Paulo</t>
  </si>
  <si>
    <t>Outros Estados</t>
  </si>
  <si>
    <t>Brasil</t>
  </si>
  <si>
    <t>- OUTRAS FRUTAS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</si>
  <si>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</si>
  <si>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</si>
  <si>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</si>
  <si>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</si>
  <si>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</si>
  <si>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</si>
  <si>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</si>
  <si>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</si>
  <si>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</si>
  <si>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</si>
  <si>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</si>
  <si>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</si>
  <si>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</si>
  <si>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</si>
  <si>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</si>
  <si>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</si>
  <si>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Cera de Carnaúba</t>
  </si>
  <si>
    <t>Máq. e equip. elétricos</t>
  </si>
  <si>
    <t>17</t>
  </si>
  <si>
    <t>(2) L.C.C - Líquido da Castanha de Caju</t>
  </si>
  <si>
    <t>CERA DE CARNAÚBA</t>
  </si>
  <si>
    <t>MEL DE ABELHA</t>
  </si>
  <si>
    <t>SUCOS DE FRUTAS</t>
  </si>
  <si>
    <t>COUROS E PELES</t>
  </si>
  <si>
    <t>PEIXES</t>
  </si>
  <si>
    <t>LAGOSTA</t>
  </si>
  <si>
    <t>CAMARÃO</t>
  </si>
  <si>
    <t>(1) Frutas frescas e elaboradas, constantes no Capítulo 08 (NCM). exceto castanhas, amêndoas, avelãs, nozes e frutas rijas.</t>
  </si>
  <si>
    <r>
      <t>Fonte</t>
    </r>
    <r>
      <rPr>
        <sz val="9"/>
        <rFont val="Arial"/>
        <family val="2"/>
      </rPr>
      <t>:  MDIC/ALICE</t>
    </r>
  </si>
  <si>
    <t>Couros e peles</t>
  </si>
  <si>
    <t xml:space="preserve">- MELANCIA </t>
  </si>
  <si>
    <t>Observações:</t>
  </si>
  <si>
    <t xml:space="preserve">FRUTAS TOTAL (1) </t>
  </si>
  <si>
    <r>
      <rPr>
        <u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>: Secex/MDIC</t>
    </r>
  </si>
  <si>
    <t>20</t>
  </si>
  <si>
    <t>Elaboração: ADECE</t>
  </si>
  <si>
    <t>HORTALIÇAS</t>
  </si>
  <si>
    <t>- COCO</t>
  </si>
  <si>
    <t>FLORES/PROD. FLORICULTURA</t>
  </si>
  <si>
    <t>Flores/Prod.Floricultura</t>
  </si>
  <si>
    <t>PRINCIPAIS AGRONEGÓCIOS</t>
  </si>
  <si>
    <t>Produtos Minerais</t>
  </si>
  <si>
    <t>(Jan-Dez)</t>
  </si>
  <si>
    <t>BRASIL: DESEMPENHO DAS EXPORTAÇÕES DE FRUTAS¹</t>
  </si>
  <si>
    <t xml:space="preserve">PRINCIPAIS ESTADOS </t>
  </si>
  <si>
    <t>(US$ FOB)</t>
  </si>
  <si>
    <t xml:space="preserve">Exportações Totais Cearenses </t>
  </si>
  <si>
    <t>(Valor em US$ FOB)</t>
  </si>
  <si>
    <t>(*) Produtos organizados do maior para o menor em 2013.</t>
  </si>
  <si>
    <t>Mel de Abelhas</t>
  </si>
  <si>
    <t>(Jan - Dez)</t>
  </si>
  <si>
    <r>
      <t>Elaboração</t>
    </r>
    <r>
      <rPr>
        <sz val="8"/>
        <color indexed="8"/>
        <rFont val="Arial"/>
        <family val="2"/>
      </rPr>
      <t>:  ADECE</t>
    </r>
  </si>
  <si>
    <t>ESPORTAÇÕES TOTAIS DO CEARÁ</t>
  </si>
  <si>
    <t>% AGRONEGÓCIOS SOBRE O TOTAL</t>
  </si>
  <si>
    <t>18</t>
  </si>
  <si>
    <t>Peixes</t>
  </si>
  <si>
    <r>
      <rPr>
        <u/>
        <sz val="11"/>
        <rFont val="Arial"/>
        <family val="2"/>
      </rPr>
      <t>Fonte</t>
    </r>
    <r>
      <rPr>
        <sz val="11"/>
        <rFont val="Arial"/>
        <family val="2"/>
      </rPr>
      <t>: Secex/MDIC   ;  Elaboração: ADECE</t>
    </r>
  </si>
  <si>
    <r>
      <t>Elaboração</t>
    </r>
    <r>
      <rPr>
        <sz val="11"/>
        <rFont val="Arial"/>
        <family val="2"/>
      </rPr>
      <t>:  ADECE</t>
    </r>
  </si>
  <si>
    <t>Variação % 2014/2013</t>
  </si>
  <si>
    <t>EXPORTAÇÕES CEARENSES POR MUNICÍPIO</t>
  </si>
  <si>
    <t>FORTALEZA-CE</t>
  </si>
  <si>
    <t>SOBRAL-CE</t>
  </si>
  <si>
    <t>CASCAVEL-CE</t>
  </si>
  <si>
    <t>ICAPUI-CE</t>
  </si>
  <si>
    <t>MARACANAU-CE</t>
  </si>
  <si>
    <t>URUBURETAMA-CE</t>
  </si>
  <si>
    <t>EUSEBIO-CE</t>
  </si>
  <si>
    <t>ITAREMA-CE</t>
  </si>
  <si>
    <t>UBAJARA-CE</t>
  </si>
  <si>
    <t>HORIZONTE-CE</t>
  </si>
  <si>
    <t>CAUCAIA-CE</t>
  </si>
  <si>
    <t>AQUIRAZ-CE</t>
  </si>
  <si>
    <t>QUIXERAMOBIM-CE</t>
  </si>
  <si>
    <t>PARAIPABA-CE</t>
  </si>
  <si>
    <t>ARACATI-CE</t>
  </si>
  <si>
    <t>PACAJUS-CE</t>
  </si>
  <si>
    <t>RUSSAS-CE</t>
  </si>
  <si>
    <t>ITAPIPOCA-CE</t>
  </si>
  <si>
    <t>BEBERIBE-CE</t>
  </si>
  <si>
    <t>LIMOEIRO DO NORTE-CE</t>
  </si>
  <si>
    <t>CAMOCIM-CE</t>
  </si>
  <si>
    <t>JUAZEIRO DO NORTE-CE</t>
  </si>
  <si>
    <t>GRANJA-CE</t>
  </si>
  <si>
    <t>SENADOR POMPEU-CE</t>
  </si>
  <si>
    <t>MARANGUAPE-CE</t>
  </si>
  <si>
    <t>SANTA QUITERIA-CE</t>
  </si>
  <si>
    <t>BANABUIU-CE</t>
  </si>
  <si>
    <t>CRATO-CE</t>
  </si>
  <si>
    <t>JAGUARUANA-CE</t>
  </si>
  <si>
    <t>TRAIRI-CE</t>
  </si>
  <si>
    <t>PACATUBA-CE</t>
  </si>
  <si>
    <t>ACARAU-CE</t>
  </si>
  <si>
    <t>PARACURU-CE</t>
  </si>
  <si>
    <t>CARIRE-CE</t>
  </si>
  <si>
    <t>BARBALHA-CE</t>
  </si>
  <si>
    <t>JAGUARIBE-CE</t>
  </si>
  <si>
    <t>19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</si>
  <si>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</si>
  <si>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</si>
  <si>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</si>
  <si>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</si>
  <si>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</si>
  <si>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</si>
  <si>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</si>
  <si>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</si>
  <si>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</si>
  <si>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</si>
  <si>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</si>
  <si>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</si>
  <si>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</si>
  <si>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</si>
  <si>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</si>
  <si>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</si>
  <si>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Fonte: MDIC/SECEX</t>
  </si>
  <si>
    <t xml:space="preserve">Fonte: Secex/MDIC   </t>
  </si>
  <si>
    <r>
      <rPr>
        <u/>
        <sz val="9"/>
        <color indexed="8"/>
        <rFont val="Arial"/>
        <family val="2"/>
      </rPr>
      <t>Elaboração</t>
    </r>
    <r>
      <rPr>
        <sz val="9"/>
        <color indexed="8"/>
        <rFont val="Arial"/>
        <family val="2"/>
      </rPr>
      <t>:  ADECE</t>
    </r>
  </si>
  <si>
    <t>MUNICÍPIO</t>
  </si>
  <si>
    <t>VALOR (US$)</t>
  </si>
  <si>
    <t>Variação %
2014/2013 
 (Jan - Jun)</t>
  </si>
  <si>
    <r>
      <t>ESTADO</t>
    </r>
    <r>
      <rPr>
        <b/>
        <vertAlign val="superscript"/>
        <sz val="10"/>
        <color theme="0"/>
        <rFont val="Arial"/>
        <family val="2"/>
      </rPr>
      <t>2</t>
    </r>
  </si>
  <si>
    <t>(2) Ranking de acordo com as exportações no ano de 2013.</t>
  </si>
  <si>
    <r>
      <t xml:space="preserve">EXPORTAÇÕES CEARENSES  - PRINCIPAIS AGRONEGÓCIOS </t>
    </r>
    <r>
      <rPr>
        <b/>
        <vertAlign val="superscript"/>
        <sz val="14"/>
        <rFont val="Arial"/>
        <family val="2"/>
      </rPr>
      <t>1</t>
    </r>
  </si>
  <si>
    <r>
      <t>PRODUTO</t>
    </r>
    <r>
      <rPr>
        <b/>
        <vertAlign val="superscript"/>
        <sz val="12"/>
        <color theme="0"/>
        <rFont val="Arial"/>
        <family val="2"/>
      </rPr>
      <t>2</t>
    </r>
  </si>
  <si>
    <t xml:space="preserve">(1) Agronegócios cearenses. </t>
  </si>
  <si>
    <r>
      <t>FRUTAS TOTAL</t>
    </r>
    <r>
      <rPr>
        <b/>
        <vertAlign val="superscript"/>
        <sz val="11"/>
        <rFont val="Arial"/>
        <family val="2"/>
      </rPr>
      <t>3</t>
    </r>
  </si>
  <si>
    <r>
      <t xml:space="preserve">EXTRATO VEGETAL (LCC) </t>
    </r>
    <r>
      <rPr>
        <b/>
        <vertAlign val="superscript"/>
        <sz val="11"/>
        <rFont val="Arial"/>
        <family val="2"/>
      </rPr>
      <t>4</t>
    </r>
  </si>
  <si>
    <t>(2) Ordem de acordo com os valores de 2013.</t>
  </si>
  <si>
    <t>(3) Frutas frescas e elaboradas, constantes no Capítulo 08 (NCM), exceto castanhas, amêndoas, avelãs, nozes e frutas rijas.</t>
  </si>
  <si>
    <t>(4) L.C.C - Líquido da Castanha de Caju.</t>
  </si>
  <si>
    <r>
      <rPr>
        <u/>
        <sz val="8"/>
        <color indexed="8"/>
        <rFont val="Arial"/>
        <family val="2"/>
      </rPr>
      <t>Fonte</t>
    </r>
    <r>
      <rPr>
        <sz val="8"/>
        <color indexed="8"/>
        <rFont val="Arial"/>
        <family val="2"/>
      </rPr>
      <t>: Secex/MDIC ; Elaboração: ADECE</t>
    </r>
  </si>
  <si>
    <r>
      <t>Fonte</t>
    </r>
    <r>
      <rPr>
        <sz val="8"/>
        <color indexed="8"/>
        <rFont val="Arial"/>
        <family val="2"/>
      </rPr>
      <t>:  MDIC/ALICE</t>
    </r>
  </si>
  <si>
    <t>COMPARATIVO DO CEARÁ COM O NORDESTE E BRASIL</t>
  </si>
  <si>
    <r>
      <t xml:space="preserve">Produtos </t>
    </r>
    <r>
      <rPr>
        <b/>
        <vertAlign val="superscript"/>
        <sz val="12"/>
        <color theme="0"/>
        <rFont val="Arial"/>
        <family val="2"/>
      </rPr>
      <t>1</t>
    </r>
  </si>
  <si>
    <r>
      <t xml:space="preserve">Frutas </t>
    </r>
    <r>
      <rPr>
        <b/>
        <vertAlign val="superscript"/>
        <sz val="11"/>
        <rFont val="Arial"/>
        <family val="2"/>
      </rPr>
      <t>2</t>
    </r>
  </si>
  <si>
    <r>
      <t xml:space="preserve">Extrato Vegetal (LCC) </t>
    </r>
    <r>
      <rPr>
        <b/>
        <vertAlign val="superscript"/>
        <sz val="11"/>
        <rFont val="Arial"/>
        <family val="2"/>
      </rPr>
      <t>3</t>
    </r>
  </si>
  <si>
    <t>ABACAXI</t>
  </si>
  <si>
    <t>BANANA</t>
  </si>
  <si>
    <t>MAMÃO</t>
  </si>
  <si>
    <t>MANGA</t>
  </si>
  <si>
    <t>MELÃO</t>
  </si>
  <si>
    <t xml:space="preserve">MELANCIA </t>
  </si>
  <si>
    <t>OUTRAS FRUTAS</t>
  </si>
  <si>
    <r>
      <t xml:space="preserve">EXPORTAÇÕES CEARENSES  - PRINCIPAIS FRUTAS </t>
    </r>
    <r>
      <rPr>
        <b/>
        <vertAlign val="superscript"/>
        <sz val="14"/>
        <rFont val="Arial"/>
        <family val="2"/>
      </rPr>
      <t xml:space="preserve"> 1</t>
    </r>
  </si>
  <si>
    <t>CASTANHA DE CAJU</t>
  </si>
  <si>
    <t>QUITERIANOPOLIS-CE</t>
  </si>
  <si>
    <t>CANINDE-CE</t>
  </si>
  <si>
    <t>37</t>
  </si>
  <si>
    <t>38</t>
  </si>
  <si>
    <t>01/2014 até 06/2014</t>
  </si>
  <si>
    <t>Variação 
2014/13 
(Jan-Dez) 
(%)</t>
  </si>
  <si>
    <t>% Variação 
2014/13
 (Jan-Dez)</t>
  </si>
  <si>
    <t>% Total 
2014/13
 (Jan-Dez)</t>
  </si>
  <si>
    <t xml:space="preserve">COCO </t>
  </si>
  <si>
    <t xml:space="preserve">Combustíveis </t>
  </si>
</sst>
</file>

<file path=xl/styles.xml><?xml version="1.0" encoding="utf-8"?>
<styleSheet xmlns="http://schemas.openxmlformats.org/spreadsheetml/2006/main">
  <numFmts count="11">
    <numFmt numFmtId="43" formatCode="_-* #,##0.00_-;\-* #,##0.00_-;_-* &quot;-&quot;??_-;_-@_-"/>
    <numFmt numFmtId="164" formatCode="_(* #,##0.00_);_(* \(#,##0.00\);_(* \-??_);_(@_)"/>
    <numFmt numFmtId="165" formatCode="0.000"/>
    <numFmt numFmtId="166" formatCode="_(* #,##0.0_);_(* \(#,##0.0\);_(* \-??_);_(@_)"/>
    <numFmt numFmtId="167" formatCode="_(* #,##0_);_(* \(#,##0\);_(* \-??_);_(@_)"/>
    <numFmt numFmtId="168" formatCode="#,##0.0"/>
    <numFmt numFmtId="170" formatCode="#,##0.0;[Red]\-#,##0.0"/>
    <numFmt numFmtId="171" formatCode="0.0%"/>
    <numFmt numFmtId="172" formatCode="_(* #,##0_);_(* \(#,##0\);_(* &quot;-&quot;??_);_(@_)"/>
    <numFmt numFmtId="173" formatCode="_(* #,##0.00_);_(* \(#,##0.00\);_(* &quot;-&quot;??_);_(@_)"/>
    <numFmt numFmtId="174" formatCode="_-* #,##0_-;\-* #,##0_-;_-* &quot;-&quot;??_-;_-@_-"/>
  </numFmts>
  <fonts count="75"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indexed="62"/>
      <name val="Cambria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2"/>
      <name val="Arial"/>
      <family val="2"/>
    </font>
    <font>
      <b/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0"/>
      <color indexed="8"/>
      <name val="Arial"/>
      <family val="2"/>
    </font>
    <font>
      <b/>
      <sz val="10"/>
      <color indexed="10"/>
      <name val="Arial"/>
      <family val="2"/>
    </font>
    <font>
      <sz val="12"/>
      <name val="Arial"/>
      <family val="2"/>
    </font>
    <font>
      <b/>
      <sz val="10"/>
      <color indexed="63"/>
      <name val="Arial"/>
      <family val="2"/>
    </font>
    <font>
      <b/>
      <sz val="10"/>
      <color indexed="12"/>
      <name val="Arial"/>
      <family val="2"/>
    </font>
    <font>
      <sz val="10"/>
      <color indexed="8"/>
      <name val="Arial"/>
      <family val="2"/>
    </font>
    <font>
      <sz val="10"/>
      <color indexed="18"/>
      <name val="Arial"/>
      <family val="2"/>
    </font>
    <font>
      <sz val="10"/>
      <color indexed="53"/>
      <name val="Arial"/>
      <family val="2"/>
    </font>
    <font>
      <sz val="11"/>
      <color indexed="8"/>
      <name val="Arial"/>
      <family val="2"/>
    </font>
    <font>
      <sz val="8"/>
      <color indexed="8"/>
      <name val="Arial"/>
      <family val="2"/>
    </font>
    <font>
      <b/>
      <sz val="10"/>
      <color indexed="31"/>
      <name val="Arial"/>
      <family val="2"/>
    </font>
    <font>
      <u/>
      <sz val="8"/>
      <color indexed="8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sz val="9"/>
      <color indexed="8"/>
      <name val="Arial"/>
      <family val="2"/>
    </font>
    <font>
      <u/>
      <sz val="9"/>
      <name val="Arial"/>
      <family val="2"/>
    </font>
    <font>
      <sz val="9"/>
      <name val="Arial"/>
      <family val="2"/>
    </font>
    <font>
      <b/>
      <vertAlign val="superscript"/>
      <sz val="14"/>
      <name val="Arial"/>
      <family val="2"/>
    </font>
    <font>
      <u/>
      <sz val="8"/>
      <name val="Arial"/>
      <family val="2"/>
    </font>
    <font>
      <b/>
      <sz val="10"/>
      <color indexed="18"/>
      <name val="Arial"/>
      <family val="2"/>
    </font>
    <font>
      <sz val="11"/>
      <color indexed="8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0000FF"/>
      <name val="Arial"/>
      <family val="2"/>
    </font>
    <font>
      <b/>
      <sz val="10"/>
      <color rgb="FFFF0000"/>
      <name val="Arial"/>
      <family val="2"/>
    </font>
    <font>
      <b/>
      <sz val="11"/>
      <color rgb="FF0000FF"/>
      <name val="Arial"/>
      <family val="2"/>
    </font>
    <font>
      <b/>
      <sz val="12"/>
      <color rgb="FF0000FF"/>
      <name val="Arial"/>
      <family val="2"/>
    </font>
    <font>
      <b/>
      <sz val="11"/>
      <color rgb="FF222222"/>
      <name val="Tahoma"/>
      <family val="2"/>
    </font>
    <font>
      <b/>
      <sz val="8"/>
      <color rgb="FF0000FF"/>
      <name val="Arial"/>
      <family val="2"/>
    </font>
    <font>
      <sz val="10"/>
      <color rgb="FFFF0000"/>
      <name val="Arial"/>
      <family val="2"/>
    </font>
    <font>
      <b/>
      <sz val="10"/>
      <color theme="0"/>
      <name val="Arial"/>
      <family val="2"/>
    </font>
    <font>
      <b/>
      <sz val="12"/>
      <color theme="0"/>
      <name val="Arial"/>
      <family val="2"/>
    </font>
    <font>
      <b/>
      <sz val="9"/>
      <color indexed="8"/>
      <name val="Arial"/>
      <family val="2"/>
    </font>
    <font>
      <sz val="12"/>
      <color rgb="FFFF0000"/>
      <name val="Arial"/>
      <family val="2"/>
    </font>
    <font>
      <sz val="8"/>
      <color rgb="FFFF0000"/>
      <name val="Arial"/>
      <family val="2"/>
    </font>
    <font>
      <sz val="11"/>
      <name val="Arial"/>
      <family val="2"/>
    </font>
    <font>
      <b/>
      <sz val="11"/>
      <name val="Verdana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1"/>
      <color indexed="24"/>
      <name val="Arial"/>
      <family val="2"/>
    </font>
    <font>
      <b/>
      <vertAlign val="superscript"/>
      <sz val="11"/>
      <name val="Arial"/>
      <family val="2"/>
    </font>
    <font>
      <b/>
      <sz val="14"/>
      <color rgb="FF006666"/>
      <name val="Arial"/>
      <family val="2"/>
    </font>
    <font>
      <b/>
      <sz val="10"/>
      <color rgb="FF006666"/>
      <name val="Arial"/>
      <family val="2"/>
    </font>
    <font>
      <b/>
      <sz val="11"/>
      <color indexed="10"/>
      <name val="Arial"/>
      <family val="2"/>
    </font>
    <font>
      <b/>
      <sz val="11"/>
      <color rgb="FFFF0000"/>
      <name val="Arial"/>
      <family val="2"/>
    </font>
    <font>
      <b/>
      <vertAlign val="superscript"/>
      <sz val="12"/>
      <color theme="0"/>
      <name val="Arial"/>
      <family val="2"/>
    </font>
    <font>
      <b/>
      <sz val="11"/>
      <color rgb="FF006666"/>
      <name val="Arial"/>
      <family val="2"/>
    </font>
    <font>
      <u/>
      <sz val="11"/>
      <name val="Arial"/>
      <family val="2"/>
    </font>
    <font>
      <sz val="11"/>
      <color rgb="FF222222"/>
      <name val="Arial"/>
      <family val="2"/>
    </font>
    <font>
      <b/>
      <sz val="11"/>
      <color indexed="31"/>
      <name val="Arial"/>
      <family val="2"/>
    </font>
    <font>
      <b/>
      <u/>
      <sz val="8"/>
      <name val="Arial"/>
      <family val="2"/>
    </font>
    <font>
      <u/>
      <sz val="9"/>
      <color indexed="8"/>
      <name val="Arial"/>
      <family val="2"/>
    </font>
    <font>
      <b/>
      <sz val="14"/>
      <name val="Calibri"/>
      <family val="2"/>
      <scheme val="minor"/>
    </font>
    <font>
      <b/>
      <vertAlign val="superscript"/>
      <sz val="10"/>
      <color theme="0"/>
      <name val="Arial"/>
      <family val="2"/>
    </font>
    <font>
      <b/>
      <sz val="16"/>
      <color rgb="FF006666"/>
      <name val="Arial"/>
      <family val="2"/>
    </font>
    <font>
      <sz val="48"/>
      <color rgb="FFFF0000"/>
      <name val="Arial"/>
      <family val="2"/>
    </font>
    <font>
      <b/>
      <sz val="11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9"/>
        <bgColor indexed="4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rgb="FF008080"/>
        <bgColor indexed="26"/>
      </patternFill>
    </fill>
    <fill>
      <patternFill patternType="solid">
        <fgColor theme="6" tint="0.59999389629810485"/>
        <bgColor indexed="41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A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indexed="41"/>
      </patternFill>
    </fill>
    <fill>
      <patternFill patternType="solid">
        <fgColor rgb="FF00B0AC"/>
        <bgColor indexed="26"/>
      </patternFill>
    </fill>
    <fill>
      <patternFill patternType="solid">
        <fgColor rgb="FF00B0AC"/>
        <bgColor indexed="9"/>
      </patternFill>
    </fill>
  </fills>
  <borders count="2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rgb="FF8AAC46"/>
      </left>
      <right style="medium">
        <color rgb="FF8AAC46"/>
      </right>
      <top style="medium">
        <color rgb="FF8AAC46"/>
      </top>
      <bottom style="medium">
        <color rgb="FF8AAC46"/>
      </bottom>
      <diagonal/>
    </border>
    <border>
      <left style="medium">
        <color rgb="FF09AFB7"/>
      </left>
      <right style="medium">
        <color rgb="FF09AFB7"/>
      </right>
      <top style="medium">
        <color rgb="FF09AFB7"/>
      </top>
      <bottom style="medium">
        <color rgb="FF09AFB7"/>
      </bottom>
      <diagonal/>
    </border>
    <border>
      <left style="thick">
        <color rgb="FF92D050"/>
      </left>
      <right/>
      <top/>
      <bottom/>
      <diagonal/>
    </border>
    <border>
      <left/>
      <right/>
      <top/>
      <bottom style="thick">
        <color rgb="FF92D050"/>
      </bottom>
      <diagonal/>
    </border>
    <border>
      <left/>
      <right style="thick">
        <color rgb="FF92D050"/>
      </right>
      <top/>
      <bottom/>
      <diagonal/>
    </border>
    <border>
      <left style="medium">
        <color rgb="FF92D050"/>
      </left>
      <right style="medium">
        <color rgb="FF92D050"/>
      </right>
      <top style="medium">
        <color rgb="FF92D050"/>
      </top>
      <bottom style="medium">
        <color rgb="FF92D050"/>
      </bottom>
      <diagonal/>
    </border>
  </borders>
  <cellStyleXfs count="1311">
    <xf numFmtId="0" fontId="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3" fillId="0" borderId="0"/>
    <xf numFmtId="0" fontId="23" fillId="0" borderId="0"/>
    <xf numFmtId="0" fontId="23" fillId="0" borderId="0"/>
    <xf numFmtId="0" fontId="13" fillId="0" borderId="0"/>
    <xf numFmtId="0" fontId="13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9" fontId="13" fillId="0" borderId="0" applyFill="0" applyBorder="0" applyAlignment="0" applyProtection="0"/>
    <xf numFmtId="164" fontId="13" fillId="0" borderId="0" applyFill="0" applyBorder="0" applyAlignment="0" applyProtection="0"/>
    <xf numFmtId="164" fontId="13" fillId="0" borderId="0" applyFill="0" applyBorder="0" applyAlignment="0" applyProtection="0"/>
    <xf numFmtId="168" fontId="35" fillId="0" borderId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9" fillId="0" borderId="1" applyNumberFormat="0" applyFill="0" applyAlignment="0" applyProtection="0"/>
    <xf numFmtId="0" fontId="9" fillId="0" borderId="1" applyNumberFormat="0" applyFill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/>
    <xf numFmtId="43" fontId="6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3" fillId="0" borderId="0"/>
    <xf numFmtId="0" fontId="13" fillId="0" borderId="0"/>
    <xf numFmtId="0" fontId="23" fillId="0" borderId="0"/>
    <xf numFmtId="0" fontId="23" fillId="0" borderId="0"/>
    <xf numFmtId="9" fontId="13" fillId="0" borderId="0" applyFill="0" applyBorder="0" applyAlignment="0" applyProtection="0"/>
    <xf numFmtId="164" fontId="13" fillId="0" borderId="0" applyFill="0" applyBorder="0" applyAlignment="0" applyProtection="0"/>
    <xf numFmtId="0" fontId="23" fillId="0" borderId="0"/>
    <xf numFmtId="0" fontId="13" fillId="0" borderId="0"/>
    <xf numFmtId="43" fontId="5" fillId="0" borderId="0" applyFont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0" fontId="13" fillId="0" borderId="0"/>
    <xf numFmtId="0" fontId="13" fillId="0" borderId="0"/>
    <xf numFmtId="0" fontId="13" fillId="0" borderId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3" fontId="56" fillId="0" borderId="0" applyFill="0" applyBorder="0" applyAlignment="0" applyProtection="0"/>
    <xf numFmtId="173" fontId="56" fillId="0" borderId="0" applyFill="0" applyBorder="0" applyAlignment="0" applyProtection="0"/>
    <xf numFmtId="173" fontId="56" fillId="0" borderId="0" applyFill="0" applyBorder="0" applyAlignment="0" applyProtection="0"/>
    <xf numFmtId="173" fontId="56" fillId="0" borderId="0" applyFill="0" applyBorder="0" applyAlignment="0" applyProtection="0"/>
    <xf numFmtId="173" fontId="56" fillId="0" borderId="0" applyFill="0" applyBorder="0" applyAlignment="0" applyProtection="0"/>
    <xf numFmtId="173" fontId="56" fillId="0" borderId="0" applyFill="0" applyBorder="0" applyAlignment="0" applyProtection="0"/>
    <xf numFmtId="173" fontId="56" fillId="0" borderId="0" applyFill="0" applyBorder="0" applyAlignment="0" applyProtection="0"/>
    <xf numFmtId="173" fontId="56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0" fontId="13" fillId="0" borderId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3" fillId="0" borderId="0"/>
    <xf numFmtId="0" fontId="3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2" fillId="0" borderId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3" fontId="13" fillId="0" borderId="0" applyFill="0" applyBorder="0" applyAlignment="0" applyProtection="0"/>
    <xf numFmtId="173" fontId="13" fillId="0" borderId="0" applyFill="0" applyBorder="0" applyAlignment="0" applyProtection="0"/>
  </cellStyleXfs>
  <cellXfs count="384">
    <xf numFmtId="0" fontId="0" fillId="0" borderId="0" xfId="0"/>
    <xf numFmtId="0" fontId="10" fillId="0" borderId="0" xfId="0" applyFont="1"/>
    <xf numFmtId="0" fontId="1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0" fillId="0" borderId="0" xfId="0" applyBorder="1"/>
    <xf numFmtId="0" fontId="14" fillId="0" borderId="0" xfId="0" applyFont="1" applyBorder="1" applyAlignment="1">
      <alignment horizontal="center" vertical="center"/>
    </xf>
    <xf numFmtId="165" fontId="0" fillId="0" borderId="0" xfId="0" applyNumberFormat="1"/>
    <xf numFmtId="0" fontId="14" fillId="0" borderId="0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13" fillId="0" borderId="0" xfId="0" applyFont="1" applyAlignment="1">
      <alignment vertical="center"/>
    </xf>
    <xf numFmtId="166" fontId="16" fillId="0" borderId="0" xfId="63" applyNumberFormat="1" applyFont="1" applyFill="1" applyBorder="1" applyAlignment="1" applyProtection="1">
      <alignment vertical="center"/>
    </xf>
    <xf numFmtId="0" fontId="18" fillId="3" borderId="2" xfId="0" applyFont="1" applyFill="1" applyBorder="1" applyAlignment="1">
      <alignment horizontal="center" vertical="center"/>
    </xf>
    <xf numFmtId="167" fontId="11" fillId="3" borderId="2" xfId="63" applyNumberFormat="1" applyFont="1" applyFill="1" applyBorder="1" applyAlignment="1" applyProtection="1">
      <alignment horizontal="center" vertical="center" wrapText="1"/>
    </xf>
    <xf numFmtId="49" fontId="11" fillId="0" borderId="2" xfId="0" applyNumberFormat="1" applyFont="1" applyBorder="1" applyAlignment="1">
      <alignment vertical="center"/>
    </xf>
    <xf numFmtId="3" fontId="0" fillId="0" borderId="2" xfId="0" applyNumberFormat="1" applyBorder="1" applyAlignment="1">
      <alignment vertical="center"/>
    </xf>
    <xf numFmtId="3" fontId="0" fillId="0" borderId="2" xfId="0" applyNumberFormat="1" applyFill="1" applyBorder="1" applyAlignment="1">
      <alignment vertical="center"/>
    </xf>
    <xf numFmtId="3" fontId="13" fillId="0" borderId="2" xfId="0" applyNumberFormat="1" applyFont="1" applyBorder="1" applyAlignment="1">
      <alignment vertical="center"/>
    </xf>
    <xf numFmtId="168" fontId="16" fillId="0" borderId="2" xfId="63" applyNumberFormat="1" applyFont="1" applyFill="1" applyBorder="1" applyAlignment="1" applyProtection="1">
      <alignment vertical="center"/>
    </xf>
    <xf numFmtId="3" fontId="0" fillId="0" borderId="0" xfId="0" applyNumberFormat="1" applyAlignment="1">
      <alignment vertical="center"/>
    </xf>
    <xf numFmtId="168" fontId="19" fillId="0" borderId="2" xfId="63" applyNumberFormat="1" applyFont="1" applyFill="1" applyBorder="1" applyAlignment="1" applyProtection="1">
      <alignment vertical="center"/>
    </xf>
    <xf numFmtId="49" fontId="19" fillId="0" borderId="2" xfId="0" applyNumberFormat="1" applyFont="1" applyBorder="1" applyAlignment="1">
      <alignment vertical="center"/>
    </xf>
    <xf numFmtId="3" fontId="19" fillId="0" borderId="2" xfId="0" applyNumberFormat="1" applyFont="1" applyBorder="1" applyAlignment="1">
      <alignment vertical="center"/>
    </xf>
    <xf numFmtId="49" fontId="16" fillId="0" borderId="2" xfId="0" applyNumberFormat="1" applyFont="1" applyBorder="1" applyAlignment="1">
      <alignment vertical="center"/>
    </xf>
    <xf numFmtId="3" fontId="16" fillId="0" borderId="2" xfId="0" applyNumberFormat="1" applyFont="1" applyBorder="1" applyAlignment="1">
      <alignment vertical="center"/>
    </xf>
    <xf numFmtId="3" fontId="16" fillId="0" borderId="2" xfId="0" applyNumberFormat="1" applyFont="1" applyFill="1" applyBorder="1" applyAlignment="1">
      <alignment vertical="center"/>
    </xf>
    <xf numFmtId="3" fontId="13" fillId="0" borderId="2" xfId="0" applyNumberFormat="1" applyFont="1" applyFill="1" applyBorder="1" applyAlignment="1">
      <alignment vertical="center"/>
    </xf>
    <xf numFmtId="3" fontId="11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left" vertical="center"/>
    </xf>
    <xf numFmtId="3" fontId="13" fillId="0" borderId="2" xfId="0" applyNumberFormat="1" applyFont="1" applyBorder="1" applyAlignment="1">
      <alignment horizontal="right" vertical="center"/>
    </xf>
    <xf numFmtId="3" fontId="13" fillId="0" borderId="2" xfId="0" applyNumberFormat="1" applyFont="1" applyFill="1" applyBorder="1" applyAlignment="1">
      <alignment horizontal="right" vertical="center"/>
    </xf>
    <xf numFmtId="49" fontId="19" fillId="0" borderId="2" xfId="0" applyNumberFormat="1" applyFont="1" applyBorder="1" applyAlignment="1">
      <alignment horizontal="center" vertical="center"/>
    </xf>
    <xf numFmtId="3" fontId="19" fillId="0" borderId="2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0" fontId="20" fillId="0" borderId="0" xfId="0" applyFont="1"/>
    <xf numFmtId="0" fontId="11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20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20" fillId="0" borderId="0" xfId="0" applyFont="1" applyAlignment="1">
      <alignment horizontal="right"/>
    </xf>
    <xf numFmtId="0" fontId="13" fillId="0" borderId="0" xfId="0" applyFont="1" applyFill="1" applyAlignment="1">
      <alignment horizontal="right"/>
    </xf>
    <xf numFmtId="0" fontId="16" fillId="0" borderId="0" xfId="0" applyFont="1" applyFill="1" applyAlignment="1">
      <alignment horizontal="right"/>
    </xf>
    <xf numFmtId="0" fontId="39" fillId="0" borderId="0" xfId="0" applyFont="1" applyAlignment="1">
      <alignment horizontal="right"/>
    </xf>
    <xf numFmtId="0" fontId="24" fillId="2" borderId="0" xfId="0" applyFont="1" applyFill="1" applyBorder="1"/>
    <xf numFmtId="0" fontId="24" fillId="0" borderId="0" xfId="0" applyFont="1" applyFill="1" applyBorder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25" fillId="0" borderId="0" xfId="0" applyFont="1" applyFill="1" applyAlignment="1">
      <alignment vertical="center"/>
    </xf>
    <xf numFmtId="3" fontId="15" fillId="0" borderId="0" xfId="0" applyNumberFormat="1" applyFont="1" applyFill="1" applyBorder="1" applyAlignment="1">
      <alignment vertical="center"/>
    </xf>
    <xf numFmtId="0" fontId="20" fillId="0" borderId="4" xfId="0" applyFont="1" applyBorder="1" applyAlignment="1">
      <alignment vertical="center"/>
    </xf>
    <xf numFmtId="0" fontId="20" fillId="0" borderId="5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6" xfId="0" applyFont="1" applyBorder="1" applyAlignment="1">
      <alignment horizontal="right"/>
    </xf>
    <xf numFmtId="0" fontId="16" fillId="0" borderId="6" xfId="0" applyFont="1" applyBorder="1" applyAlignment="1">
      <alignment horizontal="right"/>
    </xf>
    <xf numFmtId="0" fontId="16" fillId="0" borderId="6" xfId="0" applyFont="1" applyFill="1" applyBorder="1" applyAlignment="1">
      <alignment horizontal="right"/>
    </xf>
    <xf numFmtId="0" fontId="39" fillId="0" borderId="6" xfId="0" applyFont="1" applyBorder="1" applyAlignment="1">
      <alignment horizontal="right"/>
    </xf>
    <xf numFmtId="0" fontId="13" fillId="0" borderId="6" xfId="0" applyFont="1" applyBorder="1" applyAlignment="1">
      <alignment horizontal="right"/>
    </xf>
    <xf numFmtId="0" fontId="20" fillId="0" borderId="0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20" fillId="0" borderId="7" xfId="0" applyFont="1" applyBorder="1" applyAlignment="1">
      <alignment vertical="center"/>
    </xf>
    <xf numFmtId="0" fontId="20" fillId="0" borderId="8" xfId="0" applyFont="1" applyBorder="1" applyAlignment="1">
      <alignment vertical="center"/>
    </xf>
    <xf numFmtId="0" fontId="20" fillId="0" borderId="9" xfId="0" applyFont="1" applyBorder="1" applyAlignment="1">
      <alignment vertical="center"/>
    </xf>
    <xf numFmtId="0" fontId="20" fillId="0" borderId="10" xfId="0" applyFont="1" applyBorder="1" applyAlignment="1">
      <alignment vertical="center"/>
    </xf>
    <xf numFmtId="0" fontId="20" fillId="0" borderId="11" xfId="0" applyFont="1" applyBorder="1"/>
    <xf numFmtId="0" fontId="13" fillId="0" borderId="7" xfId="0" applyFont="1" applyBorder="1" applyAlignment="1">
      <alignment vertical="center"/>
    </xf>
    <xf numFmtId="0" fontId="20" fillId="0" borderId="7" xfId="0" applyFont="1" applyBorder="1" applyAlignment="1">
      <alignment horizontal="center" vertical="center"/>
    </xf>
    <xf numFmtId="0" fontId="20" fillId="0" borderId="7" xfId="0" applyFont="1" applyBorder="1" applyAlignment="1">
      <alignment horizontal="right"/>
    </xf>
    <xf numFmtId="0" fontId="16" fillId="0" borderId="7" xfId="0" applyFont="1" applyBorder="1" applyAlignment="1">
      <alignment horizontal="right"/>
    </xf>
    <xf numFmtId="0" fontId="16" fillId="0" borderId="7" xfId="0" applyFont="1" applyFill="1" applyBorder="1" applyAlignment="1">
      <alignment horizontal="right"/>
    </xf>
    <xf numFmtId="0" fontId="39" fillId="0" borderId="7" xfId="0" applyFont="1" applyBorder="1" applyAlignment="1">
      <alignment horizontal="right"/>
    </xf>
    <xf numFmtId="0" fontId="15" fillId="0" borderId="11" xfId="0" applyFont="1" applyBorder="1"/>
    <xf numFmtId="0" fontId="15" fillId="0" borderId="4" xfId="0" applyFont="1" applyBorder="1"/>
    <xf numFmtId="0" fontId="15" fillId="0" borderId="5" xfId="0" applyFont="1" applyBorder="1"/>
    <xf numFmtId="0" fontId="15" fillId="0" borderId="7" xfId="0" applyFont="1" applyBorder="1"/>
    <xf numFmtId="0" fontId="15" fillId="0" borderId="6" xfId="0" applyFont="1" applyBorder="1"/>
    <xf numFmtId="0" fontId="25" fillId="0" borderId="6" xfId="0" applyFont="1" applyFill="1" applyBorder="1" applyAlignment="1">
      <alignment vertical="center"/>
    </xf>
    <xf numFmtId="0" fontId="24" fillId="0" borderId="0" xfId="0" applyFont="1" applyBorder="1"/>
    <xf numFmtId="0" fontId="15" fillId="0" borderId="9" xfId="0" applyFont="1" applyBorder="1"/>
    <xf numFmtId="0" fontId="15" fillId="0" borderId="10" xfId="0" applyFont="1" applyBorder="1"/>
    <xf numFmtId="0" fontId="15" fillId="0" borderId="8" xfId="0" applyFont="1" applyBorder="1"/>
    <xf numFmtId="0" fontId="11" fillId="0" borderId="0" xfId="0" applyFont="1" applyFill="1" applyBorder="1" applyAlignment="1"/>
    <xf numFmtId="0" fontId="0" fillId="0" borderId="1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13" fillId="0" borderId="0" xfId="0" applyFont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9" fillId="0" borderId="7" xfId="0" applyFont="1" applyFill="1" applyBorder="1" applyAlignment="1">
      <alignment vertical="center"/>
    </xf>
    <xf numFmtId="0" fontId="19" fillId="0" borderId="6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20" fillId="0" borderId="4" xfId="0" applyFont="1" applyBorder="1"/>
    <xf numFmtId="3" fontId="24" fillId="2" borderId="0" xfId="0" applyNumberFormat="1" applyFont="1" applyFill="1" applyBorder="1"/>
    <xf numFmtId="0" fontId="24" fillId="0" borderId="0" xfId="0" applyFont="1" applyAlignment="1">
      <alignment vertical="center"/>
    </xf>
    <xf numFmtId="0" fontId="33" fillId="0" borderId="0" xfId="0" applyFont="1" applyBorder="1"/>
    <xf numFmtId="0" fontId="34" fillId="0" borderId="0" xfId="0" applyFont="1" applyAlignment="1">
      <alignment vertical="center"/>
    </xf>
    <xf numFmtId="0" fontId="17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10" fontId="43" fillId="0" borderId="0" xfId="0" applyNumberFormat="1" applyFont="1" applyFill="1" applyBorder="1" applyAlignment="1"/>
    <xf numFmtId="0" fontId="28" fillId="0" borderId="0" xfId="0" applyFont="1"/>
    <xf numFmtId="0" fontId="44" fillId="0" borderId="0" xfId="0" applyFont="1" applyAlignment="1">
      <alignment vertical="center"/>
    </xf>
    <xf numFmtId="0" fontId="44" fillId="0" borderId="4" xfId="0" applyFont="1" applyBorder="1" applyAlignment="1">
      <alignment vertical="center"/>
    </xf>
    <xf numFmtId="0" fontId="48" fillId="0" borderId="0" xfId="0" applyFont="1" applyBorder="1" applyAlignment="1">
      <alignment horizontal="center" vertical="center"/>
    </xf>
    <xf numFmtId="3" fontId="49" fillId="2" borderId="0" xfId="0" applyNumberFormat="1" applyFont="1" applyFill="1" applyBorder="1"/>
    <xf numFmtId="0" fontId="44" fillId="0" borderId="10" xfId="0" applyFont="1" applyBorder="1" applyAlignment="1">
      <alignment vertical="center"/>
    </xf>
    <xf numFmtId="0" fontId="44" fillId="0" borderId="0" xfId="0" applyFont="1"/>
    <xf numFmtId="0" fontId="45" fillId="0" borderId="7" xfId="0" applyFont="1" applyBorder="1" applyAlignment="1">
      <alignment horizontal="right" vertical="center"/>
    </xf>
    <xf numFmtId="0" fontId="45" fillId="0" borderId="6" xfId="0" applyFont="1" applyBorder="1" applyAlignment="1">
      <alignment horizontal="right" vertical="center"/>
    </xf>
    <xf numFmtId="0" fontId="45" fillId="0" borderId="0" xfId="0" applyFont="1" applyAlignment="1">
      <alignment horizontal="right" vertical="center"/>
    </xf>
    <xf numFmtId="0" fontId="50" fillId="0" borderId="0" xfId="0" applyFont="1"/>
    <xf numFmtId="0" fontId="50" fillId="0" borderId="0" xfId="0" applyFont="1" applyAlignment="1">
      <alignment vertical="center"/>
    </xf>
    <xf numFmtId="0" fontId="52" fillId="0" borderId="0" xfId="0" applyFont="1" applyFill="1"/>
    <xf numFmtId="0" fontId="12" fillId="0" borderId="0" xfId="0" applyFont="1" applyBorder="1" applyAlignment="1">
      <alignment horizontal="center"/>
    </xf>
    <xf numFmtId="0" fontId="44" fillId="0" borderId="0" xfId="0" applyFont="1" applyFill="1" applyAlignment="1">
      <alignment vertical="center"/>
    </xf>
    <xf numFmtId="170" fontId="38" fillId="0" borderId="0" xfId="63" applyNumberFormat="1" applyFont="1" applyFill="1" applyBorder="1" applyAlignment="1" applyProtection="1"/>
    <xf numFmtId="0" fontId="57" fillId="0" borderId="0" xfId="0" applyFont="1"/>
    <xf numFmtId="171" fontId="13" fillId="0" borderId="0" xfId="62" applyNumberFormat="1" applyAlignment="1">
      <alignment horizontal="right" vertical="center"/>
    </xf>
    <xf numFmtId="167" fontId="16" fillId="0" borderId="0" xfId="0" applyNumberFormat="1" applyFont="1" applyAlignment="1">
      <alignment horizontal="right"/>
    </xf>
    <xf numFmtId="0" fontId="50" fillId="0" borderId="14" xfId="0" applyFont="1" applyBorder="1"/>
    <xf numFmtId="0" fontId="57" fillId="0" borderId="7" xfId="0" applyFont="1" applyBorder="1"/>
    <xf numFmtId="0" fontId="57" fillId="0" borderId="6" xfId="0" applyFont="1" applyBorder="1"/>
    <xf numFmtId="171" fontId="50" fillId="0" borderId="0" xfId="0" applyNumberFormat="1" applyFont="1" applyAlignment="1">
      <alignment horizontal="center" wrapText="1"/>
    </xf>
    <xf numFmtId="0" fontId="13" fillId="0" borderId="0" xfId="0" applyFont="1" applyBorder="1" applyAlignment="1">
      <alignment vertical="center"/>
    </xf>
    <xf numFmtId="0" fontId="13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/>
    </xf>
    <xf numFmtId="0" fontId="20" fillId="0" borderId="0" xfId="0" applyFont="1" applyAlignment="1">
      <alignment horizontal="center"/>
    </xf>
    <xf numFmtId="0" fontId="30" fillId="0" borderId="0" xfId="0" applyFont="1" applyBorder="1"/>
    <xf numFmtId="0" fontId="50" fillId="0" borderId="11" xfId="0" applyFont="1" applyBorder="1"/>
    <xf numFmtId="0" fontId="50" fillId="0" borderId="4" xfId="0" applyFont="1" applyBorder="1"/>
    <xf numFmtId="0" fontId="51" fillId="2" borderId="4" xfId="0" applyFont="1" applyFill="1" applyBorder="1" applyAlignment="1">
      <alignment horizontal="left"/>
    </xf>
    <xf numFmtId="0" fontId="50" fillId="0" borderId="5" xfId="0" applyFont="1" applyBorder="1"/>
    <xf numFmtId="0" fontId="50" fillId="0" borderId="7" xfId="0" applyFont="1" applyBorder="1" applyAlignment="1">
      <alignment vertical="center"/>
    </xf>
    <xf numFmtId="0" fontId="50" fillId="0" borderId="6" xfId="0" applyFont="1" applyBorder="1" applyAlignment="1">
      <alignment vertical="center"/>
    </xf>
    <xf numFmtId="0" fontId="50" fillId="0" borderId="7" xfId="0" applyFont="1" applyBorder="1"/>
    <xf numFmtId="0" fontId="50" fillId="0" borderId="6" xfId="0" applyFont="1" applyBorder="1"/>
    <xf numFmtId="0" fontId="27" fillId="2" borderId="0" xfId="0" applyFont="1" applyFill="1" applyBorder="1"/>
    <xf numFmtId="0" fontId="50" fillId="0" borderId="0" xfId="0" applyFont="1" applyBorder="1"/>
    <xf numFmtId="0" fontId="50" fillId="0" borderId="9" xfId="0" applyFont="1" applyBorder="1"/>
    <xf numFmtId="0" fontId="50" fillId="0" borderId="10" xfId="0" applyFont="1" applyBorder="1"/>
    <xf numFmtId="0" fontId="50" fillId="0" borderId="8" xfId="0" applyFont="1" applyBorder="1"/>
    <xf numFmtId="0" fontId="52" fillId="0" borderId="7" xfId="0" applyFont="1" applyFill="1" applyBorder="1"/>
    <xf numFmtId="0" fontId="52" fillId="0" borderId="6" xfId="0" applyFont="1" applyFill="1" applyBorder="1"/>
    <xf numFmtId="174" fontId="13" fillId="0" borderId="0" xfId="63" applyNumberFormat="1" applyFont="1" applyFill="1" applyBorder="1" applyAlignment="1">
      <alignment horizontal="right"/>
    </xf>
    <xf numFmtId="0" fontId="50" fillId="0" borderId="0" xfId="0" applyFont="1" applyBorder="1" applyAlignment="1">
      <alignment vertical="center"/>
    </xf>
    <xf numFmtId="0" fontId="52" fillId="0" borderId="0" xfId="0" applyFont="1" applyFill="1" applyBorder="1"/>
    <xf numFmtId="3" fontId="30" fillId="0" borderId="0" xfId="0" applyNumberFormat="1" applyFont="1" applyBorder="1"/>
    <xf numFmtId="3" fontId="20" fillId="0" borderId="0" xfId="0" applyNumberFormat="1" applyFont="1" applyAlignment="1">
      <alignment vertical="center"/>
    </xf>
    <xf numFmtId="0" fontId="12" fillId="0" borderId="0" xfId="0" applyFont="1" applyBorder="1" applyAlignment="1"/>
    <xf numFmtId="3" fontId="0" fillId="0" borderId="0" xfId="0" applyNumberFormat="1" applyFont="1" applyFill="1" applyBorder="1" applyAlignment="1">
      <alignment horizontal="right"/>
    </xf>
    <xf numFmtId="3" fontId="38" fillId="0" borderId="0" xfId="0" applyNumberFormat="1" applyFont="1" applyFill="1" applyBorder="1" applyAlignment="1">
      <alignment horizontal="right"/>
    </xf>
    <xf numFmtId="167" fontId="38" fillId="0" borderId="0" xfId="63" applyNumberFormat="1" applyFont="1" applyAlignment="1">
      <alignment horizontal="right"/>
    </xf>
    <xf numFmtId="0" fontId="51" fillId="2" borderId="0" xfId="0" applyFont="1" applyFill="1" applyBorder="1" applyAlignment="1">
      <alignment horizontal="center"/>
    </xf>
    <xf numFmtId="171" fontId="51" fillId="2" borderId="0" xfId="0" applyNumberFormat="1" applyFont="1" applyFill="1" applyBorder="1" applyAlignment="1">
      <alignment horizontal="center" wrapText="1"/>
    </xf>
    <xf numFmtId="171" fontId="51" fillId="2" borderId="4" xfId="0" applyNumberFormat="1" applyFont="1" applyFill="1" applyBorder="1" applyAlignment="1">
      <alignment horizontal="center" wrapText="1"/>
    </xf>
    <xf numFmtId="10" fontId="62" fillId="0" borderId="6" xfId="62" applyNumberFormat="1" applyFont="1" applyFill="1" applyBorder="1" applyAlignment="1">
      <alignment horizontal="center" vertical="center" wrapText="1"/>
    </xf>
    <xf numFmtId="10" fontId="62" fillId="0" borderId="0" xfId="62" applyNumberFormat="1" applyFont="1" applyFill="1" applyBorder="1" applyAlignment="1">
      <alignment horizontal="center" vertical="center" wrapText="1"/>
    </xf>
    <xf numFmtId="0" fontId="50" fillId="2" borderId="0" xfId="0" applyFont="1" applyFill="1" applyBorder="1"/>
    <xf numFmtId="0" fontId="65" fillId="0" borderId="0" xfId="0" applyFont="1" applyBorder="1"/>
    <xf numFmtId="3" fontId="50" fillId="0" borderId="0" xfId="0" applyNumberFormat="1" applyFont="1" applyBorder="1"/>
    <xf numFmtId="3" fontId="42" fillId="0" borderId="0" xfId="0" applyNumberFormat="1" applyFont="1" applyBorder="1" applyAlignment="1">
      <alignment horizontal="right" vertical="center" wrapText="1" indent="5"/>
    </xf>
    <xf numFmtId="171" fontId="50" fillId="0" borderId="0" xfId="0" applyNumberFormat="1" applyFont="1" applyBorder="1" applyAlignment="1">
      <alignment horizontal="center" wrapText="1"/>
    </xf>
    <xf numFmtId="167" fontId="50" fillId="0" borderId="0" xfId="0" applyNumberFormat="1" applyFont="1" applyBorder="1"/>
    <xf numFmtId="1" fontId="55" fillId="0" borderId="0" xfId="1098" applyNumberFormat="1" applyFont="1" applyFill="1" applyBorder="1" applyAlignment="1">
      <alignment horizontal="right"/>
    </xf>
    <xf numFmtId="3" fontId="66" fillId="0" borderId="0" xfId="0" applyNumberFormat="1" applyFont="1" applyBorder="1" applyAlignment="1">
      <alignment horizontal="left" vertical="center" wrapText="1" indent="1"/>
    </xf>
    <xf numFmtId="164" fontId="50" fillId="0" borderId="0" xfId="63" applyFont="1" applyBorder="1" applyAlignment="1">
      <alignment horizontal="center" wrapText="1"/>
    </xf>
    <xf numFmtId="9" fontId="50" fillId="0" borderId="0" xfId="62" applyFont="1" applyBorder="1" applyAlignment="1">
      <alignment horizontal="center" wrapText="1"/>
    </xf>
    <xf numFmtId="171" fontId="50" fillId="0" borderId="10" xfId="0" applyNumberFormat="1" applyFont="1" applyBorder="1" applyAlignment="1">
      <alignment horizontal="center" wrapText="1"/>
    </xf>
    <xf numFmtId="0" fontId="20" fillId="0" borderId="7" xfId="0" applyFont="1" applyFill="1" applyBorder="1" applyAlignment="1">
      <alignment horizontal="right"/>
    </xf>
    <xf numFmtId="0" fontId="20" fillId="0" borderId="6" xfId="0" applyFont="1" applyFill="1" applyBorder="1" applyAlignment="1">
      <alignment horizontal="right"/>
    </xf>
    <xf numFmtId="0" fontId="20" fillId="0" borderId="0" xfId="0" applyFont="1" applyFill="1" applyAlignment="1">
      <alignment horizontal="right"/>
    </xf>
    <xf numFmtId="167" fontId="38" fillId="0" borderId="0" xfId="63" applyNumberFormat="1" applyFont="1" applyFill="1" applyAlignment="1">
      <alignment horizontal="right"/>
    </xf>
    <xf numFmtId="0" fontId="61" fillId="0" borderId="7" xfId="0" applyFont="1" applyFill="1" applyBorder="1" applyAlignment="1">
      <alignment horizontal="right"/>
    </xf>
    <xf numFmtId="0" fontId="61" fillId="0" borderId="6" xfId="0" applyFont="1" applyFill="1" applyBorder="1" applyAlignment="1">
      <alignment horizontal="right"/>
    </xf>
    <xf numFmtId="0" fontId="61" fillId="0" borderId="0" xfId="0" applyFont="1" applyFill="1" applyAlignment="1">
      <alignment horizontal="right"/>
    </xf>
    <xf numFmtId="167" fontId="15" fillId="0" borderId="0" xfId="0" applyNumberFormat="1" applyFont="1"/>
    <xf numFmtId="0" fontId="24" fillId="0" borderId="0" xfId="0" applyFont="1" applyFill="1" applyBorder="1"/>
    <xf numFmtId="0" fontId="27" fillId="0" borderId="0" xfId="0" applyFont="1" applyFill="1" applyBorder="1" applyAlignment="1">
      <alignment horizontal="left"/>
    </xf>
    <xf numFmtId="0" fontId="27" fillId="0" borderId="0" xfId="0" applyFont="1"/>
    <xf numFmtId="0" fontId="54" fillId="0" borderId="0" xfId="0" applyFont="1" applyBorder="1"/>
    <xf numFmtId="0" fontId="54" fillId="0" borderId="0" xfId="0" applyFont="1"/>
    <xf numFmtId="0" fontId="54" fillId="0" borderId="11" xfId="0" applyFont="1" applyBorder="1"/>
    <xf numFmtId="0" fontId="54" fillId="0" borderId="4" xfId="0" applyFont="1" applyBorder="1"/>
    <xf numFmtId="0" fontId="54" fillId="0" borderId="5" xfId="0" applyFont="1" applyBorder="1"/>
    <xf numFmtId="0" fontId="54" fillId="0" borderId="7" xfId="0" applyFont="1" applyBorder="1"/>
    <xf numFmtId="0" fontId="54" fillId="0" borderId="6" xfId="0" applyFont="1" applyBorder="1"/>
    <xf numFmtId="0" fontId="28" fillId="0" borderId="7" xfId="0" applyFont="1" applyBorder="1"/>
    <xf numFmtId="0" fontId="28" fillId="0" borderId="6" xfId="0" applyFont="1" applyBorder="1"/>
    <xf numFmtId="0" fontId="67" fillId="0" borderId="7" xfId="0" applyFont="1" applyBorder="1" applyAlignment="1">
      <alignment vertical="center"/>
    </xf>
    <xf numFmtId="0" fontId="67" fillId="0" borderId="6" xfId="0" applyFont="1" applyBorder="1" applyAlignment="1">
      <alignment vertical="center"/>
    </xf>
    <xf numFmtId="0" fontId="67" fillId="0" borderId="0" xfId="0" applyFont="1" applyAlignment="1">
      <alignment vertical="center"/>
    </xf>
    <xf numFmtId="0" fontId="67" fillId="0" borderId="7" xfId="0" applyFont="1" applyBorder="1"/>
    <xf numFmtId="0" fontId="67" fillId="0" borderId="6" xfId="0" applyFont="1" applyBorder="1"/>
    <xf numFmtId="0" fontId="67" fillId="0" borderId="0" xfId="0" applyFont="1"/>
    <xf numFmtId="0" fontId="55" fillId="0" borderId="6" xfId="0" applyFont="1" applyBorder="1" applyAlignment="1">
      <alignment horizontal="center"/>
    </xf>
    <xf numFmtId="3" fontId="54" fillId="0" borderId="0" xfId="0" applyNumberFormat="1" applyFont="1"/>
    <xf numFmtId="3" fontId="57" fillId="0" borderId="0" xfId="0" applyNumberFormat="1" applyFont="1"/>
    <xf numFmtId="0" fontId="10" fillId="0" borderId="7" xfId="0" applyFont="1" applyBorder="1" applyAlignment="1">
      <alignment vertical="center"/>
    </xf>
    <xf numFmtId="0" fontId="10" fillId="0" borderId="6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6" xfId="0" applyFont="1" applyBorder="1" applyAlignment="1">
      <alignment vertical="center"/>
    </xf>
    <xf numFmtId="0" fontId="68" fillId="0" borderId="0" xfId="0" applyFont="1" applyBorder="1"/>
    <xf numFmtId="3" fontId="54" fillId="0" borderId="0" xfId="0" applyNumberFormat="1" applyFont="1" applyBorder="1" applyAlignment="1">
      <alignment wrapText="1"/>
    </xf>
    <xf numFmtId="0" fontId="54" fillId="0" borderId="9" xfId="0" applyFont="1" applyBorder="1"/>
    <xf numFmtId="0" fontId="54" fillId="0" borderId="10" xfId="0" applyFont="1" applyBorder="1"/>
    <xf numFmtId="0" fontId="54" fillId="0" borderId="8" xfId="0" applyFont="1" applyBorder="1"/>
    <xf numFmtId="0" fontId="11" fillId="0" borderId="0" xfId="0" applyFont="1"/>
    <xf numFmtId="3" fontId="29" fillId="0" borderId="0" xfId="0" applyNumberFormat="1" applyFont="1" applyBorder="1"/>
    <xf numFmtId="0" fontId="29" fillId="0" borderId="0" xfId="0" applyFont="1" applyBorder="1"/>
    <xf numFmtId="164" fontId="13" fillId="0" borderId="0" xfId="63" applyFont="1" applyBorder="1" applyAlignment="1">
      <alignment horizontal="center" wrapText="1"/>
    </xf>
    <xf numFmtId="0" fontId="15" fillId="0" borderId="15" xfId="0" applyFont="1" applyFill="1" applyBorder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5" fillId="0" borderId="15" xfId="0" quotePrefix="1" applyFont="1" applyBorder="1" applyAlignment="1">
      <alignment horizontal="center" vertical="center"/>
    </xf>
    <xf numFmtId="0" fontId="15" fillId="10" borderId="15" xfId="0" quotePrefix="1" applyFont="1" applyFill="1" applyBorder="1" applyAlignment="1">
      <alignment horizontal="center" vertical="center"/>
    </xf>
    <xf numFmtId="167" fontId="25" fillId="0" borderId="0" xfId="0" applyNumberFormat="1" applyFont="1" applyFill="1" applyAlignment="1">
      <alignment vertical="center"/>
    </xf>
    <xf numFmtId="0" fontId="29" fillId="0" borderId="0" xfId="0" applyFont="1" applyFill="1" applyBorder="1" applyAlignment="1">
      <alignment horizontal="left"/>
    </xf>
    <xf numFmtId="3" fontId="47" fillId="0" borderId="0" xfId="0" applyNumberFormat="1" applyFont="1" applyBorder="1"/>
    <xf numFmtId="0" fontId="25" fillId="0" borderId="7" xfId="0" applyFont="1" applyFill="1" applyBorder="1" applyAlignment="1">
      <alignment vertical="center"/>
    </xf>
    <xf numFmtId="3" fontId="13" fillId="0" borderId="15" xfId="0" applyNumberFormat="1" applyFont="1" applyFill="1" applyBorder="1" applyAlignment="1">
      <alignment horizontal="right" vertical="center"/>
    </xf>
    <xf numFmtId="3" fontId="13" fillId="0" borderId="15" xfId="0" applyNumberFormat="1" applyFont="1" applyBorder="1" applyAlignment="1">
      <alignment horizontal="right" vertical="center"/>
    </xf>
    <xf numFmtId="167" fontId="13" fillId="0" borderId="15" xfId="63" applyNumberFormat="1" applyFont="1" applyFill="1" applyBorder="1" applyAlignment="1">
      <alignment horizontal="right" vertical="center"/>
    </xf>
    <xf numFmtId="167" fontId="11" fillId="0" borderId="15" xfId="63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/>
    </xf>
    <xf numFmtId="0" fontId="73" fillId="0" borderId="0" xfId="0" applyFont="1" applyAlignment="1">
      <alignment horizontal="center" vertical="center"/>
    </xf>
    <xf numFmtId="0" fontId="0" fillId="0" borderId="3" xfId="0" quotePrefix="1" applyBorder="1"/>
    <xf numFmtId="0" fontId="0" fillId="0" borderId="3" xfId="0" applyNumberFormat="1" applyFont="1" applyFill="1" applyBorder="1" applyAlignment="1"/>
    <xf numFmtId="3" fontId="0" fillId="0" borderId="3" xfId="0" applyNumberFormat="1" applyFont="1" applyFill="1" applyBorder="1" applyAlignment="1"/>
    <xf numFmtId="0" fontId="0" fillId="0" borderId="12" xfId="0" quotePrefix="1" applyBorder="1"/>
    <xf numFmtId="0" fontId="0" fillId="0" borderId="12" xfId="0" applyNumberFormat="1" applyFont="1" applyFill="1" applyBorder="1" applyAlignment="1"/>
    <xf numFmtId="3" fontId="0" fillId="0" borderId="12" xfId="0" applyNumberFormat="1" applyFont="1" applyFill="1" applyBorder="1" applyAlignment="1"/>
    <xf numFmtId="0" fontId="24" fillId="0" borderId="0" xfId="0" applyFont="1" applyFill="1" applyBorder="1" applyAlignment="1"/>
    <xf numFmtId="0" fontId="24" fillId="2" borderId="13" xfId="0" applyFont="1" applyFill="1" applyBorder="1"/>
    <xf numFmtId="0" fontId="20" fillId="0" borderId="13" xfId="0" applyFont="1" applyBorder="1" applyAlignment="1">
      <alignment vertical="center"/>
    </xf>
    <xf numFmtId="0" fontId="55" fillId="0" borderId="7" xfId="0" applyFont="1" applyFill="1" applyBorder="1"/>
    <xf numFmtId="43" fontId="55" fillId="0" borderId="6" xfId="0" applyNumberFormat="1" applyFont="1" applyFill="1" applyBorder="1"/>
    <xf numFmtId="43" fontId="55" fillId="0" borderId="0" xfId="0" applyNumberFormat="1" applyFont="1" applyFill="1" applyBorder="1"/>
    <xf numFmtId="0" fontId="55" fillId="0" borderId="0" xfId="0" applyFont="1" applyFill="1"/>
    <xf numFmtId="0" fontId="50" fillId="0" borderId="0" xfId="0" applyFont="1" applyFill="1"/>
    <xf numFmtId="0" fontId="55" fillId="0" borderId="6" xfId="0" applyFont="1" applyFill="1" applyBorder="1"/>
    <xf numFmtId="0" fontId="55" fillId="0" borderId="0" xfId="0" applyFont="1" applyFill="1" applyBorder="1"/>
    <xf numFmtId="0" fontId="50" fillId="0" borderId="7" xfId="0" applyFont="1" applyFill="1" applyBorder="1"/>
    <xf numFmtId="0" fontId="53" fillId="0" borderId="7" xfId="0" applyFont="1" applyFill="1" applyBorder="1"/>
    <xf numFmtId="0" fontId="62" fillId="0" borderId="6" xfId="0" applyFont="1" applyFill="1" applyBorder="1"/>
    <xf numFmtId="0" fontId="62" fillId="0" borderId="0" xfId="0" applyFont="1" applyFill="1" applyBorder="1"/>
    <xf numFmtId="0" fontId="53" fillId="0" borderId="0" xfId="0" applyFont="1" applyFill="1"/>
    <xf numFmtId="0" fontId="50" fillId="0" borderId="6" xfId="0" applyFont="1" applyFill="1" applyBorder="1"/>
    <xf numFmtId="0" fontId="50" fillId="0" borderId="0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left" wrapText="1"/>
    </xf>
    <xf numFmtId="0" fontId="68" fillId="0" borderId="0" xfId="0" applyFont="1" applyFill="1" applyBorder="1"/>
    <xf numFmtId="0" fontId="19" fillId="0" borderId="0" xfId="0" applyFont="1" applyFill="1" applyBorder="1" applyAlignment="1">
      <alignment vertical="center"/>
    </xf>
    <xf numFmtId="0" fontId="19" fillId="0" borderId="17" xfId="0" applyFont="1" applyFill="1" applyBorder="1" applyAlignment="1">
      <alignment vertical="center"/>
    </xf>
    <xf numFmtId="0" fontId="16" fillId="0" borderId="18" xfId="0" applyFont="1" applyBorder="1" applyAlignment="1">
      <alignment horizontal="right"/>
    </xf>
    <xf numFmtId="0" fontId="16" fillId="0" borderId="19" xfId="0" applyFont="1" applyBorder="1" applyAlignment="1">
      <alignment horizontal="right"/>
    </xf>
    <xf numFmtId="0" fontId="46" fillId="13" borderId="20" xfId="0" applyFont="1" applyFill="1" applyBorder="1" applyAlignment="1">
      <alignment horizontal="center" vertical="center" wrapText="1"/>
    </xf>
    <xf numFmtId="0" fontId="46" fillId="13" borderId="20" xfId="0" applyFont="1" applyFill="1" applyBorder="1" applyAlignment="1">
      <alignment horizontal="center" vertical="center"/>
    </xf>
    <xf numFmtId="0" fontId="46" fillId="13" borderId="20" xfId="0" applyFont="1" applyFill="1" applyBorder="1" applyAlignment="1">
      <alignment vertical="center" wrapText="1"/>
    </xf>
    <xf numFmtId="0" fontId="74" fillId="0" borderId="20" xfId="0" quotePrefix="1" applyFont="1" applyFill="1" applyBorder="1" applyAlignment="1">
      <alignment horizontal="right"/>
    </xf>
    <xf numFmtId="49" fontId="74" fillId="0" borderId="20" xfId="0" applyNumberFormat="1" applyFont="1" applyFill="1" applyBorder="1" applyAlignment="1">
      <alignment horizontal="left"/>
    </xf>
    <xf numFmtId="167" fontId="74" fillId="0" borderId="20" xfId="63" applyNumberFormat="1" applyFont="1" applyFill="1" applyBorder="1" applyAlignment="1"/>
    <xf numFmtId="3" fontId="74" fillId="0" borderId="20" xfId="533" applyNumberFormat="1" applyFont="1" applyFill="1" applyBorder="1" applyAlignment="1">
      <alignment horizontal="right"/>
    </xf>
    <xf numFmtId="172" fontId="74" fillId="0" borderId="20" xfId="164" applyNumberFormat="1" applyFont="1" applyFill="1" applyBorder="1" applyAlignment="1">
      <alignment horizontal="right"/>
    </xf>
    <xf numFmtId="170" fontId="74" fillId="0" borderId="20" xfId="63" applyNumberFormat="1" applyFont="1" applyFill="1" applyBorder="1" applyAlignment="1" applyProtection="1">
      <alignment horizontal="center" vertical="center"/>
    </xf>
    <xf numFmtId="170" fontId="40" fillId="0" borderId="20" xfId="63" applyNumberFormat="1" applyFont="1" applyFill="1" applyBorder="1" applyAlignment="1" applyProtection="1">
      <alignment horizontal="center" vertical="center"/>
    </xf>
    <xf numFmtId="167" fontId="52" fillId="9" borderId="20" xfId="63" applyNumberFormat="1" applyFont="1" applyFill="1" applyBorder="1" applyAlignment="1">
      <alignment vertical="center"/>
    </xf>
    <xf numFmtId="172" fontId="52" fillId="9" borderId="20" xfId="410" applyNumberFormat="1" applyFont="1" applyFill="1" applyBorder="1" applyAlignment="1">
      <alignment horizontal="right" vertical="center"/>
    </xf>
    <xf numFmtId="3" fontId="52" fillId="9" borderId="20" xfId="407" applyNumberFormat="1" applyFont="1" applyFill="1" applyBorder="1" applyAlignment="1">
      <alignment horizontal="right" vertical="center"/>
    </xf>
    <xf numFmtId="170" fontId="40" fillId="9" borderId="20" xfId="63" applyNumberFormat="1" applyFont="1" applyFill="1" applyBorder="1" applyAlignment="1" applyProtection="1">
      <alignment horizontal="center" vertical="center"/>
    </xf>
    <xf numFmtId="0" fontId="55" fillId="0" borderId="20" xfId="0" quotePrefix="1" applyFont="1" applyBorder="1" applyAlignment="1">
      <alignment horizontal="right"/>
    </xf>
    <xf numFmtId="49" fontId="55" fillId="0" borderId="20" xfId="0" applyNumberFormat="1" applyFont="1" applyFill="1" applyBorder="1" applyAlignment="1"/>
    <xf numFmtId="167" fontId="50" fillId="0" borderId="20" xfId="63" applyNumberFormat="1" applyFont="1" applyFill="1" applyBorder="1" applyAlignment="1"/>
    <xf numFmtId="172" fontId="36" fillId="0" borderId="20" xfId="406" applyNumberFormat="1" applyFont="1" applyFill="1" applyBorder="1" applyAlignment="1">
      <alignment horizontal="right"/>
    </xf>
    <xf numFmtId="172" fontId="50" fillId="0" borderId="20" xfId="164" applyNumberFormat="1" applyFont="1" applyFill="1" applyBorder="1" applyAlignment="1">
      <alignment horizontal="right"/>
    </xf>
    <xf numFmtId="172" fontId="50" fillId="0" borderId="20" xfId="410" applyNumberFormat="1" applyFont="1" applyFill="1" applyBorder="1" applyAlignment="1">
      <alignment horizontal="right"/>
    </xf>
    <xf numFmtId="49" fontId="54" fillId="4" borderId="20" xfId="0" applyNumberFormat="1" applyFont="1" applyFill="1" applyBorder="1" applyAlignment="1"/>
    <xf numFmtId="167" fontId="50" fillId="4" borderId="20" xfId="63" applyNumberFormat="1" applyFont="1" applyFill="1" applyBorder="1" applyAlignment="1"/>
    <xf numFmtId="49" fontId="55" fillId="4" borderId="20" xfId="0" applyNumberFormat="1" applyFont="1" applyFill="1" applyBorder="1" applyAlignment="1">
      <alignment horizontal="right"/>
    </xf>
    <xf numFmtId="49" fontId="55" fillId="0" borderId="20" xfId="0" applyNumberFormat="1" applyFont="1" applyFill="1" applyBorder="1" applyAlignment="1">
      <alignment horizontal="right"/>
    </xf>
    <xf numFmtId="49" fontId="55" fillId="4" borderId="20" xfId="0" applyNumberFormat="1" applyFont="1" applyFill="1" applyBorder="1" applyAlignment="1"/>
    <xf numFmtId="49" fontId="54" fillId="0" borderId="20" xfId="0" applyNumberFormat="1" applyFont="1" applyFill="1" applyBorder="1" applyAlignment="1"/>
    <xf numFmtId="167" fontId="13" fillId="0" borderId="20" xfId="63" applyNumberFormat="1" applyFont="1" applyFill="1" applyBorder="1" applyAlignment="1"/>
    <xf numFmtId="3" fontId="52" fillId="9" borderId="20" xfId="0" applyNumberFormat="1" applyFont="1" applyFill="1" applyBorder="1" applyAlignment="1">
      <alignment vertical="center"/>
    </xf>
    <xf numFmtId="171" fontId="45" fillId="9" borderId="20" xfId="62" applyNumberFormat="1" applyFont="1" applyFill="1" applyBorder="1" applyAlignment="1">
      <alignment horizontal="center" vertical="center"/>
    </xf>
    <xf numFmtId="0" fontId="52" fillId="13" borderId="20" xfId="0" applyFont="1" applyFill="1" applyBorder="1" applyAlignment="1">
      <alignment horizontal="center" vertical="center"/>
    </xf>
    <xf numFmtId="0" fontId="52" fillId="13" borderId="20" xfId="0" applyFont="1" applyFill="1" applyBorder="1" applyAlignment="1">
      <alignment horizontal="center" vertical="center" wrapText="1"/>
    </xf>
    <xf numFmtId="0" fontId="54" fillId="0" borderId="20" xfId="0" applyFont="1" applyBorder="1" applyAlignment="1">
      <alignment vertical="center"/>
    </xf>
    <xf numFmtId="3" fontId="50" fillId="0" borderId="20" xfId="0" applyNumberFormat="1" applyFont="1" applyBorder="1" applyAlignment="1">
      <alignment horizontal="right" vertical="center"/>
    </xf>
    <xf numFmtId="3" fontId="36" fillId="0" borderId="20" xfId="0" applyNumberFormat="1" applyFont="1" applyBorder="1" applyAlignment="1">
      <alignment horizontal="right" vertical="center"/>
    </xf>
    <xf numFmtId="3" fontId="50" fillId="0" borderId="20" xfId="336" applyNumberFormat="1" applyFont="1" applyBorder="1" applyAlignment="1">
      <alignment horizontal="right" vertical="center" wrapText="1"/>
    </xf>
    <xf numFmtId="3" fontId="55" fillId="0" borderId="20" xfId="336" applyNumberFormat="1" applyFont="1" applyBorder="1" applyAlignment="1">
      <alignment horizontal="right" vertical="center" wrapText="1"/>
    </xf>
    <xf numFmtId="168" fontId="62" fillId="0" borderId="20" xfId="0" applyNumberFormat="1" applyFont="1" applyFill="1" applyBorder="1" applyAlignment="1">
      <alignment vertical="center"/>
    </xf>
    <xf numFmtId="168" fontId="40" fillId="0" borderId="20" xfId="0" applyNumberFormat="1" applyFont="1" applyFill="1" applyBorder="1" applyAlignment="1">
      <alignment vertical="center"/>
    </xf>
    <xf numFmtId="0" fontId="54" fillId="12" borderId="20" xfId="0" applyFont="1" applyFill="1" applyBorder="1" applyAlignment="1">
      <alignment vertical="center"/>
    </xf>
    <xf numFmtId="3" fontId="55" fillId="12" borderId="20" xfId="0" applyNumberFormat="1" applyFont="1" applyFill="1" applyBorder="1" applyAlignment="1">
      <alignment horizontal="right" vertical="center"/>
    </xf>
    <xf numFmtId="3" fontId="37" fillId="12" borderId="20" xfId="0" applyNumberFormat="1" applyFont="1" applyFill="1" applyBorder="1" applyAlignment="1">
      <alignment horizontal="right" vertical="center"/>
    </xf>
    <xf numFmtId="3" fontId="55" fillId="11" borderId="20" xfId="336" applyNumberFormat="1" applyFont="1" applyFill="1" applyBorder="1" applyAlignment="1">
      <alignment horizontal="right" vertical="center" wrapText="1"/>
    </xf>
    <xf numFmtId="168" fontId="40" fillId="11" borderId="20" xfId="0" applyNumberFormat="1" applyFont="1" applyFill="1" applyBorder="1" applyAlignment="1">
      <alignment vertical="center"/>
    </xf>
    <xf numFmtId="0" fontId="52" fillId="13" borderId="20" xfId="0" applyFont="1" applyFill="1" applyBorder="1" applyAlignment="1">
      <alignment vertical="center"/>
    </xf>
    <xf numFmtId="3" fontId="52" fillId="13" borderId="20" xfId="0" applyNumberFormat="1" applyFont="1" applyFill="1" applyBorder="1" applyAlignment="1">
      <alignment horizontal="right" vertical="center"/>
    </xf>
    <xf numFmtId="3" fontId="52" fillId="9" borderId="20" xfId="0" applyNumberFormat="1" applyFont="1" applyFill="1" applyBorder="1" applyAlignment="1">
      <alignment horizontal="right" vertical="center"/>
    </xf>
    <xf numFmtId="3" fontId="52" fillId="9" borderId="20" xfId="336" applyNumberFormat="1" applyFont="1" applyFill="1" applyBorder="1" applyAlignment="1">
      <alignment horizontal="right" vertical="center" wrapText="1"/>
    </xf>
    <xf numFmtId="168" fontId="62" fillId="9" borderId="20" xfId="0" applyNumberFormat="1" applyFont="1" applyFill="1" applyBorder="1" applyAlignment="1">
      <alignment vertical="center"/>
    </xf>
    <xf numFmtId="0" fontId="40" fillId="2" borderId="20" xfId="0" applyFont="1" applyFill="1" applyBorder="1" applyAlignment="1">
      <alignment vertical="center"/>
    </xf>
    <xf numFmtId="10" fontId="40" fillId="2" borderId="20" xfId="62" applyNumberFormat="1" applyFont="1" applyFill="1" applyBorder="1" applyAlignment="1" applyProtection="1">
      <alignment horizontal="right" vertical="center"/>
    </xf>
    <xf numFmtId="10" fontId="40" fillId="2" borderId="20" xfId="0" applyNumberFormat="1" applyFont="1" applyFill="1" applyBorder="1" applyAlignment="1">
      <alignment horizontal="right" vertical="center"/>
    </xf>
    <xf numFmtId="4" fontId="40" fillId="0" borderId="20" xfId="0" applyNumberFormat="1" applyFont="1" applyBorder="1" applyAlignment="1">
      <alignment horizontal="right" vertical="center"/>
    </xf>
    <xf numFmtId="10" fontId="52" fillId="13" borderId="20" xfId="0" applyNumberFormat="1" applyFont="1" applyFill="1" applyBorder="1" applyAlignment="1">
      <alignment horizontal="right" vertical="center"/>
    </xf>
    <xf numFmtId="10" fontId="55" fillId="13" borderId="20" xfId="0" applyNumberFormat="1" applyFont="1" applyFill="1" applyBorder="1" applyAlignment="1">
      <alignment horizontal="right" vertical="center"/>
    </xf>
    <xf numFmtId="0" fontId="52" fillId="14" borderId="20" xfId="0" applyFont="1" applyFill="1" applyBorder="1" applyAlignment="1">
      <alignment horizontal="center" vertical="center" wrapText="1"/>
    </xf>
    <xf numFmtId="0" fontId="46" fillId="14" borderId="20" xfId="0" applyFont="1" applyFill="1" applyBorder="1" applyAlignment="1">
      <alignment horizontal="center" vertical="center" wrapText="1"/>
    </xf>
    <xf numFmtId="0" fontId="46" fillId="14" borderId="20" xfId="0" applyFont="1" applyFill="1" applyBorder="1" applyAlignment="1">
      <alignment horizontal="center" vertical="center" wrapText="1"/>
    </xf>
    <xf numFmtId="0" fontId="55" fillId="0" borderId="20" xfId="0" quotePrefix="1" applyFont="1" applyFill="1" applyBorder="1" applyAlignment="1">
      <alignment horizontal="center" vertical="center"/>
    </xf>
    <xf numFmtId="0" fontId="55" fillId="0" borderId="20" xfId="0" applyFont="1" applyFill="1" applyBorder="1" applyAlignment="1">
      <alignment horizontal="center" vertical="center"/>
    </xf>
    <xf numFmtId="167" fontId="50" fillId="0" borderId="20" xfId="63" applyNumberFormat="1" applyFont="1" applyFill="1" applyBorder="1" applyAlignment="1" applyProtection="1">
      <alignment horizontal="right" vertical="center"/>
    </xf>
    <xf numFmtId="167" fontId="50" fillId="0" borderId="20" xfId="63" applyNumberFormat="1" applyFont="1" applyFill="1" applyBorder="1" applyAlignment="1" applyProtection="1">
      <alignment vertical="center"/>
    </xf>
    <xf numFmtId="3" fontId="50" fillId="0" borderId="20" xfId="63" applyNumberFormat="1" applyFont="1" applyFill="1" applyBorder="1" applyAlignment="1" applyProtection="1">
      <alignment vertical="center"/>
    </xf>
    <xf numFmtId="3" fontId="55" fillId="0" borderId="20" xfId="63" applyNumberFormat="1" applyFont="1" applyFill="1" applyBorder="1" applyAlignment="1" applyProtection="1">
      <alignment vertical="center"/>
    </xf>
    <xf numFmtId="0" fontId="55" fillId="11" borderId="20" xfId="0" quotePrefix="1" applyFont="1" applyFill="1" applyBorder="1" applyAlignment="1">
      <alignment horizontal="center" vertical="center"/>
    </xf>
    <xf numFmtId="0" fontId="55" fillId="11" borderId="20" xfId="0" applyFont="1" applyFill="1" applyBorder="1" applyAlignment="1">
      <alignment horizontal="center" vertical="center"/>
    </xf>
    <xf numFmtId="167" fontId="50" fillId="11" borderId="20" xfId="63" applyNumberFormat="1" applyFont="1" applyFill="1" applyBorder="1" applyAlignment="1" applyProtection="1">
      <alignment horizontal="right" vertical="center"/>
    </xf>
    <xf numFmtId="172" fontId="50" fillId="11" borderId="20" xfId="347" applyNumberFormat="1" applyFont="1" applyFill="1" applyBorder="1" applyAlignment="1">
      <alignment horizontal="right" vertical="center"/>
    </xf>
    <xf numFmtId="167" fontId="50" fillId="11" borderId="20" xfId="63" applyNumberFormat="1" applyFont="1" applyFill="1" applyBorder="1" applyAlignment="1">
      <alignment horizontal="right" vertical="center"/>
    </xf>
    <xf numFmtId="3" fontId="50" fillId="11" borderId="20" xfId="63" applyNumberFormat="1" applyFont="1" applyFill="1" applyBorder="1" applyAlignment="1" applyProtection="1">
      <alignment vertical="center"/>
    </xf>
    <xf numFmtId="3" fontId="55" fillId="11" borderId="20" xfId="63" applyNumberFormat="1" applyFont="1" applyFill="1" applyBorder="1" applyAlignment="1" applyProtection="1">
      <alignment vertical="center"/>
    </xf>
    <xf numFmtId="170" fontId="40" fillId="11" borderId="20" xfId="63" applyNumberFormat="1" applyFont="1" applyFill="1" applyBorder="1" applyAlignment="1" applyProtection="1">
      <alignment horizontal="center" vertical="center"/>
    </xf>
    <xf numFmtId="0" fontId="55" fillId="0" borderId="20" xfId="0" applyFont="1" applyFill="1" applyBorder="1" applyAlignment="1">
      <alignment horizontal="center" vertical="center" wrapText="1"/>
    </xf>
    <xf numFmtId="167" fontId="52" fillId="9" borderId="20" xfId="63" applyNumberFormat="1" applyFont="1" applyFill="1" applyBorder="1" applyAlignment="1">
      <alignment horizontal="right" vertical="center"/>
    </xf>
    <xf numFmtId="167" fontId="52" fillId="9" borderId="20" xfId="63" applyNumberFormat="1" applyFont="1" applyFill="1" applyBorder="1" applyAlignment="1" applyProtection="1">
      <alignment horizontal="right" vertical="center"/>
    </xf>
    <xf numFmtId="167" fontId="52" fillId="9" borderId="20" xfId="63" applyNumberFormat="1" applyFont="1" applyFill="1" applyBorder="1" applyAlignment="1">
      <alignment horizontal="right" vertical="center" wrapText="1"/>
    </xf>
    <xf numFmtId="3" fontId="52" fillId="9" borderId="20" xfId="404" applyNumberFormat="1" applyFont="1" applyFill="1" applyBorder="1" applyAlignment="1">
      <alignment horizontal="right" vertical="center" wrapText="1"/>
    </xf>
    <xf numFmtId="3" fontId="52" fillId="9" borderId="20" xfId="63" applyNumberFormat="1" applyFont="1" applyFill="1" applyBorder="1" applyAlignment="1" applyProtection="1">
      <alignment horizontal="right" vertical="center"/>
    </xf>
    <xf numFmtId="167" fontId="55" fillId="0" borderId="20" xfId="63" applyNumberFormat="1" applyFont="1" applyFill="1" applyBorder="1" applyAlignment="1" applyProtection="1">
      <alignment horizontal="right" vertical="center"/>
    </xf>
    <xf numFmtId="168" fontId="40" fillId="0" borderId="15" xfId="0" applyNumberFormat="1" applyFont="1" applyFill="1" applyBorder="1" applyAlignment="1">
      <alignment horizontal="center" vertical="center"/>
    </xf>
    <xf numFmtId="0" fontId="11" fillId="7" borderId="15" xfId="0" applyFont="1" applyFill="1" applyBorder="1" applyAlignment="1">
      <alignment horizontal="left" vertical="center"/>
    </xf>
    <xf numFmtId="3" fontId="11" fillId="7" borderId="15" xfId="0" applyNumberFormat="1" applyFont="1" applyFill="1" applyBorder="1" applyAlignment="1">
      <alignment horizontal="right" vertical="center"/>
    </xf>
    <xf numFmtId="3" fontId="11" fillId="8" borderId="15" xfId="0" applyNumberFormat="1" applyFont="1" applyFill="1" applyBorder="1" applyAlignment="1">
      <alignment horizontal="right" vertical="center"/>
    </xf>
    <xf numFmtId="167" fontId="11" fillId="8" borderId="15" xfId="63" applyNumberFormat="1" applyFont="1" applyFill="1" applyBorder="1" applyAlignment="1">
      <alignment horizontal="right" vertical="center"/>
    </xf>
    <xf numFmtId="0" fontId="45" fillId="6" borderId="15" xfId="0" applyFont="1" applyFill="1" applyBorder="1" applyAlignment="1">
      <alignment horizontal="center" vertical="center"/>
    </xf>
    <xf numFmtId="0" fontId="45" fillId="6" borderId="15" xfId="0" applyFont="1" applyFill="1" applyBorder="1" applyAlignment="1">
      <alignment horizontal="center" vertical="center" wrapText="1"/>
    </xf>
    <xf numFmtId="3" fontId="45" fillId="5" borderId="15" xfId="0" applyNumberFormat="1" applyFont="1" applyFill="1" applyBorder="1" applyAlignment="1">
      <alignment horizontal="right" vertical="center" wrapText="1"/>
    </xf>
    <xf numFmtId="167" fontId="45" fillId="5" borderId="15" xfId="63" applyNumberFormat="1" applyFont="1" applyFill="1" applyBorder="1" applyAlignment="1">
      <alignment horizontal="left" vertical="center" wrapText="1" indent="1"/>
    </xf>
    <xf numFmtId="167" fontId="45" fillId="5" borderId="15" xfId="63" applyNumberFormat="1" applyFont="1" applyFill="1" applyBorder="1" applyAlignment="1">
      <alignment horizontal="right" vertical="center"/>
    </xf>
    <xf numFmtId="168" fontId="62" fillId="0" borderId="15" xfId="0" applyNumberFormat="1" applyFont="1" applyFill="1" applyBorder="1" applyAlignment="1">
      <alignment horizontal="center" vertical="center"/>
    </xf>
    <xf numFmtId="168" fontId="62" fillId="8" borderId="15" xfId="0" applyNumberFormat="1" applyFont="1" applyFill="1" applyBorder="1" applyAlignment="1">
      <alignment horizontal="center" vertical="center"/>
    </xf>
    <xf numFmtId="168" fontId="62" fillId="5" borderId="15" xfId="0" applyNumberFormat="1" applyFont="1" applyFill="1" applyBorder="1" applyAlignment="1">
      <alignment horizontal="center" vertical="center"/>
    </xf>
    <xf numFmtId="3" fontId="11" fillId="0" borderId="15" xfId="0" applyNumberFormat="1" applyFont="1" applyBorder="1" applyAlignment="1">
      <alignment horizontal="right" vertical="center"/>
    </xf>
    <xf numFmtId="0" fontId="10" fillId="0" borderId="0" xfId="0" applyFont="1" applyFill="1" applyBorder="1" applyAlignment="1">
      <alignment horizontal="center"/>
    </xf>
    <xf numFmtId="0" fontId="72" fillId="0" borderId="0" xfId="0" applyFont="1" applyBorder="1" applyAlignment="1">
      <alignment vertical="center"/>
    </xf>
    <xf numFmtId="0" fontId="10" fillId="0" borderId="0" xfId="0" applyFont="1" applyBorder="1" applyAlignment="1">
      <alignment horizontal="center"/>
    </xf>
    <xf numFmtId="0" fontId="14" fillId="2" borderId="0" xfId="0" applyFont="1" applyFill="1" applyBorder="1" applyAlignment="1">
      <alignment horizontal="center" vertical="center" wrapText="1"/>
    </xf>
    <xf numFmtId="0" fontId="64" fillId="2" borderId="0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left" vertical="center"/>
    </xf>
    <xf numFmtId="0" fontId="55" fillId="0" borderId="20" xfId="0" applyFont="1" applyFill="1" applyBorder="1" applyAlignment="1">
      <alignment horizontal="center" vertical="center"/>
    </xf>
    <xf numFmtId="0" fontId="52" fillId="9" borderId="20" xfId="0" applyFont="1" applyFill="1" applyBorder="1" applyAlignment="1">
      <alignment horizontal="center" vertical="center"/>
    </xf>
    <xf numFmtId="0" fontId="46" fillId="9" borderId="20" xfId="0" applyFont="1" applyFill="1" applyBorder="1" applyAlignment="1">
      <alignment horizontal="center" vertical="center"/>
    </xf>
    <xf numFmtId="171" fontId="52" fillId="14" borderId="20" xfId="0" applyNumberFormat="1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 wrapText="1"/>
    </xf>
    <xf numFmtId="0" fontId="41" fillId="0" borderId="0" xfId="0" applyFont="1" applyBorder="1" applyAlignment="1">
      <alignment horizontal="center" vertical="center"/>
    </xf>
    <xf numFmtId="0" fontId="46" fillId="13" borderId="20" xfId="0" applyFont="1" applyFill="1" applyBorder="1" applyAlignment="1">
      <alignment horizontal="center" vertical="center"/>
    </xf>
    <xf numFmtId="0" fontId="59" fillId="0" borderId="0" xfId="0" applyFont="1" applyBorder="1" applyAlignment="1">
      <alignment horizontal="center" vertical="center" wrapText="1"/>
    </xf>
    <xf numFmtId="49" fontId="52" fillId="9" borderId="20" xfId="0" applyNumberFormat="1" applyFont="1" applyFill="1" applyBorder="1" applyAlignment="1">
      <alignment horizontal="center" vertical="center"/>
    </xf>
    <xf numFmtId="167" fontId="46" fillId="13" borderId="20" xfId="63" applyNumberFormat="1" applyFont="1" applyFill="1" applyBorder="1" applyAlignment="1" applyProtection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60" fillId="0" borderId="0" xfId="0" applyFont="1" applyBorder="1" applyAlignment="1">
      <alignment horizontal="center" vertical="center"/>
    </xf>
    <xf numFmtId="0" fontId="29" fillId="0" borderId="0" xfId="0" applyFont="1" applyFill="1" applyBorder="1" applyAlignment="1">
      <alignment horizontal="left" wrapText="1"/>
    </xf>
    <xf numFmtId="0" fontId="11" fillId="0" borderId="15" xfId="0" applyFont="1" applyBorder="1" applyAlignment="1">
      <alignment horizontal="center" vertical="center"/>
    </xf>
    <xf numFmtId="0" fontId="46" fillId="5" borderId="15" xfId="0" applyFont="1" applyFill="1" applyBorder="1" applyAlignment="1">
      <alignment horizontal="center" vertical="center"/>
    </xf>
    <xf numFmtId="0" fontId="45" fillId="6" borderId="15" xfId="0" applyFont="1" applyFill="1" applyBorder="1" applyAlignment="1">
      <alignment horizontal="center" vertical="center"/>
    </xf>
    <xf numFmtId="0" fontId="45" fillId="6" borderId="15" xfId="0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6" fillId="14" borderId="16" xfId="0" applyFont="1" applyFill="1" applyBorder="1" applyAlignment="1">
      <alignment horizontal="center" vertical="center" wrapText="1"/>
    </xf>
    <xf numFmtId="0" fontId="46" fillId="14" borderId="16" xfId="0" applyFont="1" applyFill="1" applyBorder="1" applyAlignment="1">
      <alignment horizontal="center" vertical="center" wrapText="1"/>
    </xf>
  </cellXfs>
  <cellStyles count="1311">
    <cellStyle name="Normal" xfId="0" builtinId="0"/>
    <cellStyle name="Normal 10" xfId="1"/>
    <cellStyle name="Normal 10 2" xfId="2"/>
    <cellStyle name="Normal 10 3" xfId="3"/>
    <cellStyle name="Normal 10 4" xfId="4"/>
    <cellStyle name="Normal 11" xfId="5"/>
    <cellStyle name="Normal 11 2" xfId="6"/>
    <cellStyle name="Normal 11 3" xfId="7"/>
    <cellStyle name="Normal 11 4" xfId="8"/>
    <cellStyle name="Normal 118" xfId="642"/>
    <cellStyle name="Normal 119" xfId="645"/>
    <cellStyle name="Normal 12" xfId="9"/>
    <cellStyle name="Normal 12 2" xfId="10"/>
    <cellStyle name="Normal 12 3" xfId="11"/>
    <cellStyle name="Normal 12 4" xfId="12"/>
    <cellStyle name="Normal 129" xfId="165"/>
    <cellStyle name="Normal 129 2" xfId="234"/>
    <cellStyle name="Normal 129 2 2" xfId="1128"/>
    <cellStyle name="Normal 129 3" xfId="299"/>
    <cellStyle name="Normal 129 3 2" xfId="1129"/>
    <cellStyle name="Normal 129 4" xfId="1127"/>
    <cellStyle name="Normal 13" xfId="13"/>
    <cellStyle name="Normal 13 2" xfId="14"/>
    <cellStyle name="Normal 13 3" xfId="15"/>
    <cellStyle name="Normal 13 4" xfId="16"/>
    <cellStyle name="Normal 130" xfId="1046"/>
    <cellStyle name="Normal 131" xfId="1052"/>
    <cellStyle name="Normal 132" xfId="166"/>
    <cellStyle name="Normal 132 2" xfId="235"/>
    <cellStyle name="Normal 132 2 2" xfId="1131"/>
    <cellStyle name="Normal 132 3" xfId="300"/>
    <cellStyle name="Normal 132 3 2" xfId="1132"/>
    <cellStyle name="Normal 132 4" xfId="1130"/>
    <cellStyle name="Normal 136" xfId="167"/>
    <cellStyle name="Normal 136 2" xfId="236"/>
    <cellStyle name="Normal 136 2 2" xfId="1134"/>
    <cellStyle name="Normal 136 3" xfId="301"/>
    <cellStyle name="Normal 136 3 2" xfId="1135"/>
    <cellStyle name="Normal 136 4" xfId="1133"/>
    <cellStyle name="Normal 138 2" xfId="237"/>
    <cellStyle name="Normal 138 2 2" xfId="1136"/>
    <cellStyle name="Normal 138 3" xfId="302"/>
    <cellStyle name="Normal 138 3 2" xfId="1137"/>
    <cellStyle name="Normal 14" xfId="17"/>
    <cellStyle name="Normal 14 2" xfId="18"/>
    <cellStyle name="Normal 14 3" xfId="19"/>
    <cellStyle name="Normal 14 4" xfId="20"/>
    <cellStyle name="Normal 140 2" xfId="238"/>
    <cellStyle name="Normal 140 2 2" xfId="1138"/>
    <cellStyle name="Normal 140 3" xfId="303"/>
    <cellStyle name="Normal 140 3 2" xfId="1139"/>
    <cellStyle name="Normal 141" xfId="168"/>
    <cellStyle name="Normal 141 2" xfId="239"/>
    <cellStyle name="Normal 141 2 2" xfId="1141"/>
    <cellStyle name="Normal 141 3" xfId="304"/>
    <cellStyle name="Normal 141 3 2" xfId="1142"/>
    <cellStyle name="Normal 141 4" xfId="1140"/>
    <cellStyle name="Normal 142" xfId="169"/>
    <cellStyle name="Normal 142 2" xfId="240"/>
    <cellStyle name="Normal 142 2 2" xfId="1144"/>
    <cellStyle name="Normal 142 3" xfId="305"/>
    <cellStyle name="Normal 142 3 2" xfId="1145"/>
    <cellStyle name="Normal 142 4" xfId="1143"/>
    <cellStyle name="Normal 143" xfId="170"/>
    <cellStyle name="Normal 143 2" xfId="241"/>
    <cellStyle name="Normal 143 2 2" xfId="1147"/>
    <cellStyle name="Normal 143 3" xfId="306"/>
    <cellStyle name="Normal 143 3 2" xfId="1148"/>
    <cellStyle name="Normal 143 4" xfId="1146"/>
    <cellStyle name="Normal 144" xfId="171"/>
    <cellStyle name="Normal 144 2" xfId="242"/>
    <cellStyle name="Normal 144 2 2" xfId="1150"/>
    <cellStyle name="Normal 144 3" xfId="307"/>
    <cellStyle name="Normal 144 3 2" xfId="1151"/>
    <cellStyle name="Normal 144 4" xfId="1149"/>
    <cellStyle name="Normal 145" xfId="172"/>
    <cellStyle name="Normal 145 2" xfId="243"/>
    <cellStyle name="Normal 145 2 2" xfId="1153"/>
    <cellStyle name="Normal 145 3" xfId="308"/>
    <cellStyle name="Normal 145 3 2" xfId="1154"/>
    <cellStyle name="Normal 145 4" xfId="1152"/>
    <cellStyle name="Normal 146" xfId="173"/>
    <cellStyle name="Normal 146 2" xfId="244"/>
    <cellStyle name="Normal 146 2 2" xfId="1156"/>
    <cellStyle name="Normal 146 3" xfId="309"/>
    <cellStyle name="Normal 146 3 2" xfId="1157"/>
    <cellStyle name="Normal 146 4" xfId="1155"/>
    <cellStyle name="Normal 147" xfId="174"/>
    <cellStyle name="Normal 147 2" xfId="245"/>
    <cellStyle name="Normal 147 2 2" xfId="1159"/>
    <cellStyle name="Normal 147 3" xfId="310"/>
    <cellStyle name="Normal 147 3 2" xfId="1160"/>
    <cellStyle name="Normal 147 4" xfId="1158"/>
    <cellStyle name="Normal 148" xfId="175"/>
    <cellStyle name="Normal 148 2" xfId="246"/>
    <cellStyle name="Normal 148 2 2" xfId="1162"/>
    <cellStyle name="Normal 148 3" xfId="311"/>
    <cellStyle name="Normal 148 3 2" xfId="1163"/>
    <cellStyle name="Normal 148 4" xfId="1161"/>
    <cellStyle name="Normal 149 2" xfId="247"/>
    <cellStyle name="Normal 149 2 2" xfId="1164"/>
    <cellStyle name="Normal 149 3" xfId="312"/>
    <cellStyle name="Normal 149 3 2" xfId="1165"/>
    <cellStyle name="Normal 15" xfId="21"/>
    <cellStyle name="Normal 15 2" xfId="22"/>
    <cellStyle name="Normal 15 3" xfId="23"/>
    <cellStyle name="Normal 15 4" xfId="24"/>
    <cellStyle name="Normal 150" xfId="176"/>
    <cellStyle name="Normal 150 2" xfId="248"/>
    <cellStyle name="Normal 150 2 2" xfId="1167"/>
    <cellStyle name="Normal 150 3" xfId="313"/>
    <cellStyle name="Normal 150 3 2" xfId="1168"/>
    <cellStyle name="Normal 150 4" xfId="1166"/>
    <cellStyle name="Normal 151" xfId="177"/>
    <cellStyle name="Normal 151 2" xfId="249"/>
    <cellStyle name="Normal 151 2 2" xfId="1170"/>
    <cellStyle name="Normal 151 3" xfId="314"/>
    <cellStyle name="Normal 151 3 2" xfId="1171"/>
    <cellStyle name="Normal 151 4" xfId="1169"/>
    <cellStyle name="Normal 152" xfId="178"/>
    <cellStyle name="Normal 152 2" xfId="250"/>
    <cellStyle name="Normal 152 2 2" xfId="1173"/>
    <cellStyle name="Normal 152 3" xfId="315"/>
    <cellStyle name="Normal 152 3 2" xfId="1174"/>
    <cellStyle name="Normal 152 4" xfId="1172"/>
    <cellStyle name="Normal 153" xfId="179"/>
    <cellStyle name="Normal 153 2" xfId="251"/>
    <cellStyle name="Normal 153 2 2" xfId="1176"/>
    <cellStyle name="Normal 153 3" xfId="316"/>
    <cellStyle name="Normal 153 3 2" xfId="1177"/>
    <cellStyle name="Normal 153 4" xfId="1175"/>
    <cellStyle name="Normal 154 2" xfId="252"/>
    <cellStyle name="Normal 154 2 2" xfId="1178"/>
    <cellStyle name="Normal 154 3" xfId="317"/>
    <cellStyle name="Normal 154 3 2" xfId="1179"/>
    <cellStyle name="Normal 155" xfId="180"/>
    <cellStyle name="Normal 155 2" xfId="253"/>
    <cellStyle name="Normal 155 2 2" xfId="1181"/>
    <cellStyle name="Normal 155 3" xfId="318"/>
    <cellStyle name="Normal 155 3 2" xfId="1182"/>
    <cellStyle name="Normal 155 4" xfId="1180"/>
    <cellStyle name="Normal 157" xfId="1117"/>
    <cellStyle name="Normal 16" xfId="25"/>
    <cellStyle name="Normal 16 2" xfId="26"/>
    <cellStyle name="Normal 16 3" xfId="27"/>
    <cellStyle name="Normal 16 4" xfId="28"/>
    <cellStyle name="Normal 17" xfId="29"/>
    <cellStyle name="Normal 17 2" xfId="30"/>
    <cellStyle name="Normal 17 3" xfId="31"/>
    <cellStyle name="Normal 17 4" xfId="32"/>
    <cellStyle name="Normal 18" xfId="90"/>
    <cellStyle name="Normal 19" xfId="91"/>
    <cellStyle name="Normal 2" xfId="89"/>
    <cellStyle name="Normal 2 10" xfId="113"/>
    <cellStyle name="Normal 2 100" xfId="889"/>
    <cellStyle name="Normal 2 101" xfId="895"/>
    <cellStyle name="Normal 2 102" xfId="901"/>
    <cellStyle name="Normal 2 103" xfId="907"/>
    <cellStyle name="Normal 2 104" xfId="913"/>
    <cellStyle name="Normal 2 105" xfId="919"/>
    <cellStyle name="Normal 2 106" xfId="925"/>
    <cellStyle name="Normal 2 107" xfId="931"/>
    <cellStyle name="Normal 2 108" xfId="937"/>
    <cellStyle name="Normal 2 109" xfId="943"/>
    <cellStyle name="Normal 2 11" xfId="117"/>
    <cellStyle name="Normal 2 110" xfId="949"/>
    <cellStyle name="Normal 2 111" xfId="954"/>
    <cellStyle name="Normal 2 112" xfId="960"/>
    <cellStyle name="Normal 2 113" xfId="966"/>
    <cellStyle name="Normal 2 114" xfId="972"/>
    <cellStyle name="Normal 2 115" xfId="978"/>
    <cellStyle name="Normal 2 116" xfId="984"/>
    <cellStyle name="Normal 2 117" xfId="990"/>
    <cellStyle name="Normal 2 118" xfId="996"/>
    <cellStyle name="Normal 2 119" xfId="1002"/>
    <cellStyle name="Normal 2 12" xfId="119"/>
    <cellStyle name="Normal 2 120" xfId="1008"/>
    <cellStyle name="Normal 2 121" xfId="1014"/>
    <cellStyle name="Normal 2 122" xfId="1020"/>
    <cellStyle name="Normal 2 123" xfId="1026"/>
    <cellStyle name="Normal 2 124" xfId="1031"/>
    <cellStyle name="Normal 2 125" xfId="1036"/>
    <cellStyle name="Normal 2 126" xfId="1041"/>
    <cellStyle name="Normal 2 127" xfId="1047"/>
    <cellStyle name="Normal 2 128" xfId="1053"/>
    <cellStyle name="Normal 2 129" xfId="1058"/>
    <cellStyle name="Normal 2 13" xfId="181"/>
    <cellStyle name="Normal 2 130" xfId="1063"/>
    <cellStyle name="Normal 2 131" xfId="1069"/>
    <cellStyle name="Normal 2 132" xfId="1075"/>
    <cellStyle name="Normal 2 133" xfId="1081"/>
    <cellStyle name="Normal 2 134" xfId="1087"/>
    <cellStyle name="Normal 2 135" xfId="1093"/>
    <cellStyle name="Normal 2 136" xfId="1099"/>
    <cellStyle name="Normal 2 137" xfId="1105"/>
    <cellStyle name="Normal 2 138" xfId="1111"/>
    <cellStyle name="Normal 2 139" xfId="1118"/>
    <cellStyle name="Normal 2 14" xfId="187"/>
    <cellStyle name="Normal 2 15" xfId="418"/>
    <cellStyle name="Normal 2 15 2" xfId="1183"/>
    <cellStyle name="Normal 2 16" xfId="421"/>
    <cellStyle name="Normal 2 16 2" xfId="1184"/>
    <cellStyle name="Normal 2 17" xfId="424"/>
    <cellStyle name="Normal 2 17 2" xfId="1185"/>
    <cellStyle name="Normal 2 18" xfId="426"/>
    <cellStyle name="Normal 2 18 2" xfId="1186"/>
    <cellStyle name="Normal 2 19" xfId="428"/>
    <cellStyle name="Normal 2 19 2" xfId="1187"/>
    <cellStyle name="Normal 2 2" xfId="33"/>
    <cellStyle name="Normal 2 2 10" xfId="435"/>
    <cellStyle name="Normal 2 2 10 2" xfId="1188"/>
    <cellStyle name="Normal 2 2 11" xfId="438"/>
    <cellStyle name="Normal 2 2 11 2" xfId="1189"/>
    <cellStyle name="Normal 2 2 12" xfId="441"/>
    <cellStyle name="Normal 2 2 12 2" xfId="1190"/>
    <cellStyle name="Normal 2 2 13" xfId="444"/>
    <cellStyle name="Normal 2 2 13 2" xfId="1191"/>
    <cellStyle name="Normal 2 2 14" xfId="447"/>
    <cellStyle name="Normal 2 2 14 2" xfId="1192"/>
    <cellStyle name="Normal 2 2 15" xfId="450"/>
    <cellStyle name="Normal 2 2 15 2" xfId="1193"/>
    <cellStyle name="Normal 2 2 16" xfId="453"/>
    <cellStyle name="Normal 2 2 16 2" xfId="1194"/>
    <cellStyle name="Normal 2 2 17" xfId="456"/>
    <cellStyle name="Normal 2 2 17 2" xfId="1195"/>
    <cellStyle name="Normal 2 2 18" xfId="459"/>
    <cellStyle name="Normal 2 2 18 2" xfId="1196"/>
    <cellStyle name="Normal 2 2 19" xfId="462"/>
    <cellStyle name="Normal 2 2 19 2" xfId="1197"/>
    <cellStyle name="Normal 2 2 2" xfId="188"/>
    <cellStyle name="Normal 2 2 2 2" xfId="183"/>
    <cellStyle name="Normal 2 2 2 3" xfId="184"/>
    <cellStyle name="Normal 2 2 20" xfId="465"/>
    <cellStyle name="Normal 2 2 20 2" xfId="1198"/>
    <cellStyle name="Normal 2 2 21" xfId="468"/>
    <cellStyle name="Normal 2 2 21 2" xfId="1199"/>
    <cellStyle name="Normal 2 2 22" xfId="471"/>
    <cellStyle name="Normal 2 2 22 2" xfId="1200"/>
    <cellStyle name="Normal 2 2 23" xfId="474"/>
    <cellStyle name="Normal 2 2 23 2" xfId="1201"/>
    <cellStyle name="Normal 2 2 24" xfId="476"/>
    <cellStyle name="Normal 2 2 24 2" xfId="1202"/>
    <cellStyle name="Normal 2 2 25" xfId="478"/>
    <cellStyle name="Normal 2 2 25 2" xfId="1203"/>
    <cellStyle name="Normal 2 2 26" xfId="480"/>
    <cellStyle name="Normal 2 2 26 2" xfId="1204"/>
    <cellStyle name="Normal 2 2 27" xfId="482"/>
    <cellStyle name="Normal 2 2 27 2" xfId="1205"/>
    <cellStyle name="Normal 2 2 28" xfId="484"/>
    <cellStyle name="Normal 2 2 28 2" xfId="1206"/>
    <cellStyle name="Normal 2 2 29" xfId="486"/>
    <cellStyle name="Normal 2 2 29 2" xfId="1207"/>
    <cellStyle name="Normal 2 2 3" xfId="182"/>
    <cellStyle name="Normal 2 2 30" xfId="488"/>
    <cellStyle name="Normal 2 2 30 2" xfId="1208"/>
    <cellStyle name="Normal 2 2 31" xfId="490"/>
    <cellStyle name="Normal 2 2 31 2" xfId="1209"/>
    <cellStyle name="Normal 2 2 32" xfId="492"/>
    <cellStyle name="Normal 2 2 32 2" xfId="1210"/>
    <cellStyle name="Normal 2 2 33" xfId="494"/>
    <cellStyle name="Normal 2 2 33 2" xfId="1211"/>
    <cellStyle name="Normal 2 2 34" xfId="496"/>
    <cellStyle name="Normal 2 2 34 2" xfId="1212"/>
    <cellStyle name="Normal 2 2 35" xfId="498"/>
    <cellStyle name="Normal 2 2 35 2" xfId="1213"/>
    <cellStyle name="Normal 2 2 36" xfId="501"/>
    <cellStyle name="Normal 2 2 36 2" xfId="1214"/>
    <cellStyle name="Normal 2 2 37" xfId="505"/>
    <cellStyle name="Normal 2 2 37 2" xfId="1215"/>
    <cellStyle name="Normal 2 2 38" xfId="508"/>
    <cellStyle name="Normal 2 2 38 2" xfId="1216"/>
    <cellStyle name="Normal 2 2 39" xfId="512"/>
    <cellStyle name="Normal 2 2 39 2" xfId="1217"/>
    <cellStyle name="Normal 2 2 4" xfId="419"/>
    <cellStyle name="Normal 2 2 4 2" xfId="1218"/>
    <cellStyle name="Normal 2 2 40" xfId="515"/>
    <cellStyle name="Normal 2 2 40 2" xfId="1219"/>
    <cellStyle name="Normal 2 2 41" xfId="519"/>
    <cellStyle name="Normal 2 2 41 2" xfId="1220"/>
    <cellStyle name="Normal 2 2 42" xfId="523"/>
    <cellStyle name="Normal 2 2 42 2" xfId="1221"/>
    <cellStyle name="Normal 2 2 43" xfId="527"/>
    <cellStyle name="Normal 2 2 43 2" xfId="1222"/>
    <cellStyle name="Normal 2 2 44" xfId="531"/>
    <cellStyle name="Normal 2 2 44 2" xfId="1223"/>
    <cellStyle name="Normal 2 2 45" xfId="535"/>
    <cellStyle name="Normal 2 2 45 2" xfId="1224"/>
    <cellStyle name="Normal 2 2 46" xfId="539"/>
    <cellStyle name="Normal 2 2 46 2" xfId="1225"/>
    <cellStyle name="Normal 2 2 47" xfId="543"/>
    <cellStyle name="Normal 2 2 47 2" xfId="1226"/>
    <cellStyle name="Normal 2 2 48" xfId="547"/>
    <cellStyle name="Normal 2 2 48 2" xfId="1227"/>
    <cellStyle name="Normal 2 2 49" xfId="551"/>
    <cellStyle name="Normal 2 2 49 2" xfId="1228"/>
    <cellStyle name="Normal 2 2 5" xfId="422"/>
    <cellStyle name="Normal 2 2 5 2" xfId="1229"/>
    <cellStyle name="Normal 2 2 50" xfId="555"/>
    <cellStyle name="Normal 2 2 50 2" xfId="1230"/>
    <cellStyle name="Normal 2 2 51" xfId="559"/>
    <cellStyle name="Normal 2 2 51 2" xfId="1231"/>
    <cellStyle name="Normal 2 2 52" xfId="562"/>
    <cellStyle name="Normal 2 2 52 2" xfId="1232"/>
    <cellStyle name="Normal 2 2 53" xfId="565"/>
    <cellStyle name="Normal 2 2 53 2" xfId="1233"/>
    <cellStyle name="Normal 2 2 6" xfId="425"/>
    <cellStyle name="Normal 2 2 6 2" xfId="1234"/>
    <cellStyle name="Normal 2 2 7" xfId="427"/>
    <cellStyle name="Normal 2 2 7 2" xfId="1235"/>
    <cellStyle name="Normal 2 2 8" xfId="429"/>
    <cellStyle name="Normal 2 2 8 2" xfId="1236"/>
    <cellStyle name="Normal 2 2 9" xfId="432"/>
    <cellStyle name="Normal 2 2 9 2" xfId="1237"/>
    <cellStyle name="Normal 2 20" xfId="431"/>
    <cellStyle name="Normal 2 20 2" xfId="1238"/>
    <cellStyle name="Normal 2 21" xfId="434"/>
    <cellStyle name="Normal 2 21 2" xfId="1239"/>
    <cellStyle name="Normal 2 22" xfId="437"/>
    <cellStyle name="Normal 2 22 2" xfId="1240"/>
    <cellStyle name="Normal 2 23" xfId="440"/>
    <cellStyle name="Normal 2 23 2" xfId="1241"/>
    <cellStyle name="Normal 2 24" xfId="443"/>
    <cellStyle name="Normal 2 24 2" xfId="1242"/>
    <cellStyle name="Normal 2 25" xfId="446"/>
    <cellStyle name="Normal 2 25 2" xfId="1243"/>
    <cellStyle name="Normal 2 26" xfId="449"/>
    <cellStyle name="Normal 2 26 2" xfId="1244"/>
    <cellStyle name="Normal 2 27" xfId="452"/>
    <cellStyle name="Normal 2 27 2" xfId="1245"/>
    <cellStyle name="Normal 2 28" xfId="455"/>
    <cellStyle name="Normal 2 28 2" xfId="1246"/>
    <cellStyle name="Normal 2 29" xfId="458"/>
    <cellStyle name="Normal 2 29 2" xfId="1247"/>
    <cellStyle name="Normal 2 3" xfId="34"/>
    <cellStyle name="Normal 2 30" xfId="461"/>
    <cellStyle name="Normal 2 30 2" xfId="1248"/>
    <cellStyle name="Normal 2 31" xfId="464"/>
    <cellStyle name="Normal 2 31 2" xfId="1249"/>
    <cellStyle name="Normal 2 32" xfId="467"/>
    <cellStyle name="Normal 2 32 2" xfId="1250"/>
    <cellStyle name="Normal 2 33" xfId="470"/>
    <cellStyle name="Normal 2 33 2" xfId="1251"/>
    <cellStyle name="Normal 2 34" xfId="473"/>
    <cellStyle name="Normal 2 34 2" xfId="1252"/>
    <cellStyle name="Normal 2 35" xfId="475"/>
    <cellStyle name="Normal 2 35 2" xfId="1253"/>
    <cellStyle name="Normal 2 36" xfId="477"/>
    <cellStyle name="Normal 2 36 2" xfId="1254"/>
    <cellStyle name="Normal 2 37" xfId="479"/>
    <cellStyle name="Normal 2 37 2" xfId="1255"/>
    <cellStyle name="Normal 2 38" xfId="481"/>
    <cellStyle name="Normal 2 38 2" xfId="1256"/>
    <cellStyle name="Normal 2 39" xfId="483"/>
    <cellStyle name="Normal 2 39 2" xfId="1257"/>
    <cellStyle name="Normal 2 4" xfId="35"/>
    <cellStyle name="Normal 2 40" xfId="485"/>
    <cellStyle name="Normal 2 40 2" xfId="1258"/>
    <cellStyle name="Normal 2 41" xfId="487"/>
    <cellStyle name="Normal 2 41 2" xfId="1259"/>
    <cellStyle name="Normal 2 42" xfId="489"/>
    <cellStyle name="Normal 2 42 2" xfId="1260"/>
    <cellStyle name="Normal 2 43" xfId="491"/>
    <cellStyle name="Normal 2 43 2" xfId="1261"/>
    <cellStyle name="Normal 2 44" xfId="493"/>
    <cellStyle name="Normal 2 44 2" xfId="1262"/>
    <cellStyle name="Normal 2 45" xfId="495"/>
    <cellStyle name="Normal 2 45 2" xfId="1263"/>
    <cellStyle name="Normal 2 46" xfId="497"/>
    <cellStyle name="Normal 2 46 2" xfId="1264"/>
    <cellStyle name="Normal 2 47" xfId="500"/>
    <cellStyle name="Normal 2 47 2" xfId="1265"/>
    <cellStyle name="Normal 2 48" xfId="504"/>
    <cellStyle name="Normal 2 48 2" xfId="1266"/>
    <cellStyle name="Normal 2 49" xfId="507"/>
    <cellStyle name="Normal 2 49 2" xfId="1267"/>
    <cellStyle name="Normal 2 5" xfId="103"/>
    <cellStyle name="Normal 2 50" xfId="511"/>
    <cellStyle name="Normal 2 50 2" xfId="1268"/>
    <cellStyle name="Normal 2 51" xfId="514"/>
    <cellStyle name="Normal 2 51 2" xfId="1269"/>
    <cellStyle name="Normal 2 52" xfId="518"/>
    <cellStyle name="Normal 2 52 2" xfId="1270"/>
    <cellStyle name="Normal 2 53" xfId="522"/>
    <cellStyle name="Normal 2 53 2" xfId="1271"/>
    <cellStyle name="Normal 2 54" xfId="526"/>
    <cellStyle name="Normal 2 54 2" xfId="1272"/>
    <cellStyle name="Normal 2 55" xfId="530"/>
    <cellStyle name="Normal 2 55 2" xfId="1273"/>
    <cellStyle name="Normal 2 56" xfId="534"/>
    <cellStyle name="Normal 2 56 2" xfId="1274"/>
    <cellStyle name="Normal 2 57" xfId="538"/>
    <cellStyle name="Normal 2 57 2" xfId="1275"/>
    <cellStyle name="Normal 2 58" xfId="542"/>
    <cellStyle name="Normal 2 58 2" xfId="1276"/>
    <cellStyle name="Normal 2 59" xfId="546"/>
    <cellStyle name="Normal 2 59 2" xfId="1277"/>
    <cellStyle name="Normal 2 6" xfId="105"/>
    <cellStyle name="Normal 2 60" xfId="550"/>
    <cellStyle name="Normal 2 60 2" xfId="1278"/>
    <cellStyle name="Normal 2 61" xfId="554"/>
    <cellStyle name="Normal 2 61 2" xfId="1279"/>
    <cellStyle name="Normal 2 62" xfId="558"/>
    <cellStyle name="Normal 2 62 2" xfId="1280"/>
    <cellStyle name="Normal 2 63" xfId="561"/>
    <cellStyle name="Normal 2 63 2" xfId="1281"/>
    <cellStyle name="Normal 2 64" xfId="564"/>
    <cellStyle name="Normal 2 64 2" xfId="1282"/>
    <cellStyle name="Normal 2 65" xfId="679"/>
    <cellStyle name="Normal 2 66" xfId="685"/>
    <cellStyle name="Normal 2 67" xfId="691"/>
    <cellStyle name="Normal 2 68" xfId="697"/>
    <cellStyle name="Normal 2 69" xfId="703"/>
    <cellStyle name="Normal 2 7" xfId="107"/>
    <cellStyle name="Normal 2 70" xfId="709"/>
    <cellStyle name="Normal 2 71" xfId="715"/>
    <cellStyle name="Normal 2 72" xfId="721"/>
    <cellStyle name="Normal 2 73" xfId="727"/>
    <cellStyle name="Normal 2 74" xfId="733"/>
    <cellStyle name="Normal 2 75" xfId="739"/>
    <cellStyle name="Normal 2 76" xfId="745"/>
    <cellStyle name="Normal 2 77" xfId="751"/>
    <cellStyle name="Normal 2 78" xfId="757"/>
    <cellStyle name="Normal 2 79" xfId="763"/>
    <cellStyle name="Normal 2 8" xfId="109"/>
    <cellStyle name="Normal 2 80" xfId="769"/>
    <cellStyle name="Normal 2 81" xfId="775"/>
    <cellStyle name="Normal 2 82" xfId="781"/>
    <cellStyle name="Normal 2 83" xfId="787"/>
    <cellStyle name="Normal 2 84" xfId="793"/>
    <cellStyle name="Normal 2 85" xfId="799"/>
    <cellStyle name="Normal 2 86" xfId="805"/>
    <cellStyle name="Normal 2 87" xfId="811"/>
    <cellStyle name="Normal 2 88" xfId="817"/>
    <cellStyle name="Normal 2 89" xfId="823"/>
    <cellStyle name="Normal 2 9" xfId="111"/>
    <cellStyle name="Normal 2 90" xfId="829"/>
    <cellStyle name="Normal 2 91" xfId="835"/>
    <cellStyle name="Normal 2 92" xfId="841"/>
    <cellStyle name="Normal 2 93" xfId="847"/>
    <cellStyle name="Normal 2 94" xfId="853"/>
    <cellStyle name="Normal 2 95" xfId="859"/>
    <cellStyle name="Normal 2 96" xfId="865"/>
    <cellStyle name="Normal 2 97" xfId="871"/>
    <cellStyle name="Normal 2 98" xfId="877"/>
    <cellStyle name="Normal 2 99" xfId="883"/>
    <cellStyle name="Normal 20" xfId="327"/>
    <cellStyle name="Normal 21" xfId="92"/>
    <cellStyle name="Normal 22" xfId="93"/>
    <cellStyle name="Normal 23" xfId="94"/>
    <cellStyle name="Normal 24" xfId="95"/>
    <cellStyle name="Normal 25" xfId="96"/>
    <cellStyle name="Normal 26" xfId="36"/>
    <cellStyle name="Normal 27" xfId="37"/>
    <cellStyle name="Normal 28" xfId="97"/>
    <cellStyle name="Normal 29" xfId="98"/>
    <cellStyle name="Normal 3" xfId="326"/>
    <cellStyle name="Normal 3 10" xfId="502"/>
    <cellStyle name="Normal 3 100" xfId="1106"/>
    <cellStyle name="Normal 3 101" xfId="1112"/>
    <cellStyle name="Normal 3 102" xfId="1119"/>
    <cellStyle name="Normal 3 11" xfId="506"/>
    <cellStyle name="Normal 3 12" xfId="509"/>
    <cellStyle name="Normal 3 13" xfId="513"/>
    <cellStyle name="Normal 3 14" xfId="516"/>
    <cellStyle name="Normal 3 15" xfId="520"/>
    <cellStyle name="Normal 3 16" xfId="524"/>
    <cellStyle name="Normal 3 17" xfId="528"/>
    <cellStyle name="Normal 3 18" xfId="532"/>
    <cellStyle name="Normal 3 19" xfId="536"/>
    <cellStyle name="Normal 3 2" xfId="104"/>
    <cellStyle name="Normal 3 20" xfId="540"/>
    <cellStyle name="Normal 3 21" xfId="544"/>
    <cellStyle name="Normal 3 22" xfId="548"/>
    <cellStyle name="Normal 3 23" xfId="552"/>
    <cellStyle name="Normal 3 24" xfId="556"/>
    <cellStyle name="Normal 3 25" xfId="560"/>
    <cellStyle name="Normal 3 26" xfId="563"/>
    <cellStyle name="Normal 3 27" xfId="566"/>
    <cellStyle name="Normal 3 28" xfId="680"/>
    <cellStyle name="Normal 3 29" xfId="686"/>
    <cellStyle name="Normal 3 3" xfId="106"/>
    <cellStyle name="Normal 3 30" xfId="692"/>
    <cellStyle name="Normal 3 31" xfId="698"/>
    <cellStyle name="Normal 3 32" xfId="704"/>
    <cellStyle name="Normal 3 33" xfId="710"/>
    <cellStyle name="Normal 3 34" xfId="716"/>
    <cellStyle name="Normal 3 35" xfId="722"/>
    <cellStyle name="Normal 3 36" xfId="728"/>
    <cellStyle name="Normal 3 37" xfId="734"/>
    <cellStyle name="Normal 3 38" xfId="740"/>
    <cellStyle name="Normal 3 39" xfId="746"/>
    <cellStyle name="Normal 3 4" xfId="108"/>
    <cellStyle name="Normal 3 40" xfId="752"/>
    <cellStyle name="Normal 3 41" xfId="758"/>
    <cellStyle name="Normal 3 42" xfId="764"/>
    <cellStyle name="Normal 3 43" xfId="770"/>
    <cellStyle name="Normal 3 44" xfId="776"/>
    <cellStyle name="Normal 3 45" xfId="782"/>
    <cellStyle name="Normal 3 46" xfId="788"/>
    <cellStyle name="Normal 3 47" xfId="794"/>
    <cellStyle name="Normal 3 48" xfId="800"/>
    <cellStyle name="Normal 3 49" xfId="806"/>
    <cellStyle name="Normal 3 5" xfId="110"/>
    <cellStyle name="Normal 3 50" xfId="812"/>
    <cellStyle name="Normal 3 51" xfId="818"/>
    <cellStyle name="Normal 3 52" xfId="824"/>
    <cellStyle name="Normal 3 53" xfId="830"/>
    <cellStyle name="Normal 3 54" xfId="836"/>
    <cellStyle name="Normal 3 55" xfId="842"/>
    <cellStyle name="Normal 3 56" xfId="848"/>
    <cellStyle name="Normal 3 57" xfId="854"/>
    <cellStyle name="Normal 3 58" xfId="860"/>
    <cellStyle name="Normal 3 59" xfId="866"/>
    <cellStyle name="Normal 3 6" xfId="112"/>
    <cellStyle name="Normal 3 60" xfId="872"/>
    <cellStyle name="Normal 3 61" xfId="878"/>
    <cellStyle name="Normal 3 62" xfId="884"/>
    <cellStyle name="Normal 3 63" xfId="890"/>
    <cellStyle name="Normal 3 64" xfId="896"/>
    <cellStyle name="Normal 3 65" xfId="902"/>
    <cellStyle name="Normal 3 66" xfId="908"/>
    <cellStyle name="Normal 3 67" xfId="914"/>
    <cellStyle name="Normal 3 68" xfId="920"/>
    <cellStyle name="Normal 3 69" xfId="926"/>
    <cellStyle name="Normal 3 7" xfId="114"/>
    <cellStyle name="Normal 3 70" xfId="932"/>
    <cellStyle name="Normal 3 71" xfId="938"/>
    <cellStyle name="Normal 3 72" xfId="944"/>
    <cellStyle name="Normal 3 73" xfId="950"/>
    <cellStyle name="Normal 3 74" xfId="955"/>
    <cellStyle name="Normal 3 75" xfId="961"/>
    <cellStyle name="Normal 3 76" xfId="967"/>
    <cellStyle name="Normal 3 77" xfId="973"/>
    <cellStyle name="Normal 3 78" xfId="979"/>
    <cellStyle name="Normal 3 79" xfId="985"/>
    <cellStyle name="Normal 3 8" xfId="118"/>
    <cellStyle name="Normal 3 80" xfId="991"/>
    <cellStyle name="Normal 3 81" xfId="997"/>
    <cellStyle name="Normal 3 82" xfId="1003"/>
    <cellStyle name="Normal 3 83" xfId="1009"/>
    <cellStyle name="Normal 3 84" xfId="1015"/>
    <cellStyle name="Normal 3 85" xfId="1021"/>
    <cellStyle name="Normal 3 86" xfId="1027"/>
    <cellStyle name="Normal 3 87" xfId="1032"/>
    <cellStyle name="Normal 3 88" xfId="1037"/>
    <cellStyle name="Normal 3 89" xfId="1042"/>
    <cellStyle name="Normal 3 9" xfId="120"/>
    <cellStyle name="Normal 3 90" xfId="1048"/>
    <cellStyle name="Normal 3 91" xfId="1054"/>
    <cellStyle name="Normal 3 92" xfId="1059"/>
    <cellStyle name="Normal 3 93" xfId="1064"/>
    <cellStyle name="Normal 3 94" xfId="1070"/>
    <cellStyle name="Normal 3 95" xfId="1076"/>
    <cellStyle name="Normal 3 96" xfId="1082"/>
    <cellStyle name="Normal 3 97" xfId="1088"/>
    <cellStyle name="Normal 3 98" xfId="1094"/>
    <cellStyle name="Normal 3 99" xfId="1100"/>
    <cellStyle name="Normal 30" xfId="1124"/>
    <cellStyle name="Normal 31" xfId="99"/>
    <cellStyle name="Normal 32" xfId="100"/>
    <cellStyle name="Normal 33" xfId="102"/>
    <cellStyle name="Normal 34" xfId="1125"/>
    <cellStyle name="Normal 35" xfId="1126"/>
    <cellStyle name="Normal 37" xfId="319"/>
    <cellStyle name="Normal 38" xfId="320"/>
    <cellStyle name="Normal 39" xfId="321"/>
    <cellStyle name="Normal 4" xfId="38"/>
    <cellStyle name="Normal 4 10" xfId="572"/>
    <cellStyle name="Normal 4 100" xfId="849"/>
    <cellStyle name="Normal 4 101" xfId="855"/>
    <cellStyle name="Normal 4 102" xfId="861"/>
    <cellStyle name="Normal 4 103" xfId="867"/>
    <cellStyle name="Normal 4 104" xfId="873"/>
    <cellStyle name="Normal 4 105" xfId="879"/>
    <cellStyle name="Normal 4 106" xfId="885"/>
    <cellStyle name="Normal 4 107" xfId="891"/>
    <cellStyle name="Normal 4 108" xfId="897"/>
    <cellStyle name="Normal 4 109" xfId="903"/>
    <cellStyle name="Normal 4 11" xfId="573"/>
    <cellStyle name="Normal 4 110" xfId="909"/>
    <cellStyle name="Normal 4 111" xfId="915"/>
    <cellStyle name="Normal 4 112" xfId="921"/>
    <cellStyle name="Normal 4 113" xfId="927"/>
    <cellStyle name="Normal 4 114" xfId="933"/>
    <cellStyle name="Normal 4 115" xfId="939"/>
    <cellStyle name="Normal 4 116" xfId="945"/>
    <cellStyle name="Normal 4 117" xfId="951"/>
    <cellStyle name="Normal 4 118" xfId="956"/>
    <cellStyle name="Normal 4 119" xfId="962"/>
    <cellStyle name="Normal 4 12" xfId="574"/>
    <cellStyle name="Normal 4 120" xfId="968"/>
    <cellStyle name="Normal 4 121" xfId="974"/>
    <cellStyle name="Normal 4 122" xfId="980"/>
    <cellStyle name="Normal 4 123" xfId="986"/>
    <cellStyle name="Normal 4 124" xfId="992"/>
    <cellStyle name="Normal 4 125" xfId="998"/>
    <cellStyle name="Normal 4 126" xfId="1004"/>
    <cellStyle name="Normal 4 127" xfId="1010"/>
    <cellStyle name="Normal 4 128" xfId="1016"/>
    <cellStyle name="Normal 4 129" xfId="1022"/>
    <cellStyle name="Normal 4 13" xfId="575"/>
    <cellStyle name="Normal 4 130" xfId="1028"/>
    <cellStyle name="Normal 4 131" xfId="1033"/>
    <cellStyle name="Normal 4 132" xfId="1038"/>
    <cellStyle name="Normal 4 133" xfId="1043"/>
    <cellStyle name="Normal 4 134" xfId="1049"/>
    <cellStyle name="Normal 4 135" xfId="1055"/>
    <cellStyle name="Normal 4 136" xfId="1060"/>
    <cellStyle name="Normal 4 137" xfId="1065"/>
    <cellStyle name="Normal 4 138" xfId="1071"/>
    <cellStyle name="Normal 4 139" xfId="1077"/>
    <cellStyle name="Normal 4 14" xfId="576"/>
    <cellStyle name="Normal 4 140" xfId="1083"/>
    <cellStyle name="Normal 4 141" xfId="1089"/>
    <cellStyle name="Normal 4 142" xfId="1095"/>
    <cellStyle name="Normal 4 143" xfId="1101"/>
    <cellStyle name="Normal 4 144" xfId="1107"/>
    <cellStyle name="Normal 4 145" xfId="1113"/>
    <cellStyle name="Normal 4 146" xfId="1120"/>
    <cellStyle name="Normal 4 15" xfId="577"/>
    <cellStyle name="Normal 4 16" xfId="578"/>
    <cellStyle name="Normal 4 17" xfId="579"/>
    <cellStyle name="Normal 4 18" xfId="580"/>
    <cellStyle name="Normal 4 19" xfId="581"/>
    <cellStyle name="Normal 4 2" xfId="39"/>
    <cellStyle name="Normal 4 20" xfId="582"/>
    <cellStyle name="Normal 4 21" xfId="583"/>
    <cellStyle name="Normal 4 22" xfId="584"/>
    <cellStyle name="Normal 4 23" xfId="585"/>
    <cellStyle name="Normal 4 24" xfId="586"/>
    <cellStyle name="Normal 4 25" xfId="587"/>
    <cellStyle name="Normal 4 26" xfId="588"/>
    <cellStyle name="Normal 4 27" xfId="589"/>
    <cellStyle name="Normal 4 28" xfId="590"/>
    <cellStyle name="Normal 4 29" xfId="591"/>
    <cellStyle name="Normal 4 3" xfId="40"/>
    <cellStyle name="Normal 4 30" xfId="592"/>
    <cellStyle name="Normal 4 31" xfId="593"/>
    <cellStyle name="Normal 4 32" xfId="594"/>
    <cellStyle name="Normal 4 33" xfId="595"/>
    <cellStyle name="Normal 4 34" xfId="596"/>
    <cellStyle name="Normal 4 35" xfId="597"/>
    <cellStyle name="Normal 4 36" xfId="598"/>
    <cellStyle name="Normal 4 37" xfId="599"/>
    <cellStyle name="Normal 4 38" xfId="600"/>
    <cellStyle name="Normal 4 39" xfId="601"/>
    <cellStyle name="Normal 4 4" xfId="41"/>
    <cellStyle name="Normal 4 40" xfId="603"/>
    <cellStyle name="Normal 4 41" xfId="605"/>
    <cellStyle name="Normal 4 42" xfId="606"/>
    <cellStyle name="Normal 4 43" xfId="608"/>
    <cellStyle name="Normal 4 44" xfId="610"/>
    <cellStyle name="Normal 4 45" xfId="612"/>
    <cellStyle name="Normal 4 46" xfId="614"/>
    <cellStyle name="Normal 4 47" xfId="616"/>
    <cellStyle name="Normal 4 48" xfId="618"/>
    <cellStyle name="Normal 4 49" xfId="620"/>
    <cellStyle name="Normal 4 5" xfId="567"/>
    <cellStyle name="Normal 4 50" xfId="622"/>
    <cellStyle name="Normal 4 51" xfId="624"/>
    <cellStyle name="Normal 4 52" xfId="626"/>
    <cellStyle name="Normal 4 53" xfId="628"/>
    <cellStyle name="Normal 4 54" xfId="630"/>
    <cellStyle name="Normal 4 55" xfId="632"/>
    <cellStyle name="Normal 4 56" xfId="634"/>
    <cellStyle name="Normal 4 57" xfId="636"/>
    <cellStyle name="Normal 4 58" xfId="638"/>
    <cellStyle name="Normal 4 59" xfId="640"/>
    <cellStyle name="Normal 4 6" xfId="568"/>
    <cellStyle name="Normal 4 60" xfId="643"/>
    <cellStyle name="Normal 4 61" xfId="646"/>
    <cellStyle name="Normal 4 62" xfId="649"/>
    <cellStyle name="Normal 4 63" xfId="652"/>
    <cellStyle name="Normal 4 64" xfId="655"/>
    <cellStyle name="Normal 4 65" xfId="658"/>
    <cellStyle name="Normal 4 66" xfId="661"/>
    <cellStyle name="Normal 4 67" xfId="664"/>
    <cellStyle name="Normal 4 68" xfId="667"/>
    <cellStyle name="Normal 4 69" xfId="670"/>
    <cellStyle name="Normal 4 7" xfId="569"/>
    <cellStyle name="Normal 4 70" xfId="673"/>
    <cellStyle name="Normal 4 71" xfId="676"/>
    <cellStyle name="Normal 4 72" xfId="681"/>
    <cellStyle name="Normal 4 73" xfId="687"/>
    <cellStyle name="Normal 4 74" xfId="693"/>
    <cellStyle name="Normal 4 75" xfId="699"/>
    <cellStyle name="Normal 4 76" xfId="705"/>
    <cellStyle name="Normal 4 77" xfId="711"/>
    <cellStyle name="Normal 4 78" xfId="717"/>
    <cellStyle name="Normal 4 79" xfId="723"/>
    <cellStyle name="Normal 4 8" xfId="570"/>
    <cellStyle name="Normal 4 80" xfId="729"/>
    <cellStyle name="Normal 4 81" xfId="735"/>
    <cellStyle name="Normal 4 82" xfId="741"/>
    <cellStyle name="Normal 4 83" xfId="747"/>
    <cellStyle name="Normal 4 84" xfId="753"/>
    <cellStyle name="Normal 4 85" xfId="759"/>
    <cellStyle name="Normal 4 86" xfId="765"/>
    <cellStyle name="Normal 4 87" xfId="771"/>
    <cellStyle name="Normal 4 88" xfId="777"/>
    <cellStyle name="Normal 4 89" xfId="783"/>
    <cellStyle name="Normal 4 9" xfId="571"/>
    <cellStyle name="Normal 4 90" xfId="789"/>
    <cellStyle name="Normal 4 91" xfId="795"/>
    <cellStyle name="Normal 4 92" xfId="801"/>
    <cellStyle name="Normal 4 93" xfId="807"/>
    <cellStyle name="Normal 4 94" xfId="813"/>
    <cellStyle name="Normal 4 95" xfId="819"/>
    <cellStyle name="Normal 4 96" xfId="825"/>
    <cellStyle name="Normal 4 97" xfId="831"/>
    <cellStyle name="Normal 4 98" xfId="837"/>
    <cellStyle name="Normal 4 99" xfId="843"/>
    <cellStyle name="Normal 40" xfId="322"/>
    <cellStyle name="Normal 41" xfId="323"/>
    <cellStyle name="Normal 42" xfId="324"/>
    <cellStyle name="Normal 44" xfId="124"/>
    <cellStyle name="Normal 44 2" xfId="193"/>
    <cellStyle name="Normal 44 3" xfId="258"/>
    <cellStyle name="Normal 49" xfId="115"/>
    <cellStyle name="Normal 5" xfId="42"/>
    <cellStyle name="Normal 5 10" xfId="617"/>
    <cellStyle name="Normal 5 100" xfId="1066"/>
    <cellStyle name="Normal 5 101" xfId="1072"/>
    <cellStyle name="Normal 5 102" xfId="1078"/>
    <cellStyle name="Normal 5 103" xfId="1084"/>
    <cellStyle name="Normal 5 104" xfId="1090"/>
    <cellStyle name="Normal 5 105" xfId="1096"/>
    <cellStyle name="Normal 5 106" xfId="1102"/>
    <cellStyle name="Normal 5 107" xfId="1108"/>
    <cellStyle name="Normal 5 108" xfId="1114"/>
    <cellStyle name="Normal 5 109" xfId="1121"/>
    <cellStyle name="Normal 5 11" xfId="619"/>
    <cellStyle name="Normal 5 12" xfId="621"/>
    <cellStyle name="Normal 5 13" xfId="623"/>
    <cellStyle name="Normal 5 14" xfId="625"/>
    <cellStyle name="Normal 5 15" xfId="627"/>
    <cellStyle name="Normal 5 16" xfId="629"/>
    <cellStyle name="Normal 5 17" xfId="631"/>
    <cellStyle name="Normal 5 18" xfId="633"/>
    <cellStyle name="Normal 5 19" xfId="635"/>
    <cellStyle name="Normal 5 2" xfId="43"/>
    <cellStyle name="Normal 5 20" xfId="637"/>
    <cellStyle name="Normal 5 21" xfId="639"/>
    <cellStyle name="Normal 5 22" xfId="641"/>
    <cellStyle name="Normal 5 23" xfId="644"/>
    <cellStyle name="Normal 5 24" xfId="647"/>
    <cellStyle name="Normal 5 25" xfId="650"/>
    <cellStyle name="Normal 5 26" xfId="653"/>
    <cellStyle name="Normal 5 27" xfId="656"/>
    <cellStyle name="Normal 5 28" xfId="659"/>
    <cellStyle name="Normal 5 29" xfId="662"/>
    <cellStyle name="Normal 5 3" xfId="44"/>
    <cellStyle name="Normal 5 30" xfId="665"/>
    <cellStyle name="Normal 5 31" xfId="668"/>
    <cellStyle name="Normal 5 32" xfId="671"/>
    <cellStyle name="Normal 5 33" xfId="674"/>
    <cellStyle name="Normal 5 34" xfId="677"/>
    <cellStyle name="Normal 5 35" xfId="682"/>
    <cellStyle name="Normal 5 36" xfId="688"/>
    <cellStyle name="Normal 5 37" xfId="694"/>
    <cellStyle name="Normal 5 38" xfId="700"/>
    <cellStyle name="Normal 5 39" xfId="706"/>
    <cellStyle name="Normal 5 4" xfId="45"/>
    <cellStyle name="Normal 5 40" xfId="712"/>
    <cellStyle name="Normal 5 41" xfId="718"/>
    <cellStyle name="Normal 5 42" xfId="724"/>
    <cellStyle name="Normal 5 43" xfId="730"/>
    <cellStyle name="Normal 5 44" xfId="736"/>
    <cellStyle name="Normal 5 45" xfId="742"/>
    <cellStyle name="Normal 5 46" xfId="748"/>
    <cellStyle name="Normal 5 47" xfId="754"/>
    <cellStyle name="Normal 5 48" xfId="760"/>
    <cellStyle name="Normal 5 49" xfId="766"/>
    <cellStyle name="Normal 5 5" xfId="607"/>
    <cellStyle name="Normal 5 50" xfId="772"/>
    <cellStyle name="Normal 5 51" xfId="778"/>
    <cellStyle name="Normal 5 52" xfId="784"/>
    <cellStyle name="Normal 5 53" xfId="790"/>
    <cellStyle name="Normal 5 54" xfId="796"/>
    <cellStyle name="Normal 5 55" xfId="802"/>
    <cellStyle name="Normal 5 56" xfId="808"/>
    <cellStyle name="Normal 5 57" xfId="814"/>
    <cellStyle name="Normal 5 58" xfId="820"/>
    <cellStyle name="Normal 5 59" xfId="826"/>
    <cellStyle name="Normal 5 6" xfId="609"/>
    <cellStyle name="Normal 5 60" xfId="832"/>
    <cellStyle name="Normal 5 61" xfId="838"/>
    <cellStyle name="Normal 5 62" xfId="844"/>
    <cellStyle name="Normal 5 63" xfId="850"/>
    <cellStyle name="Normal 5 64" xfId="856"/>
    <cellStyle name="Normal 5 65" xfId="862"/>
    <cellStyle name="Normal 5 66" xfId="868"/>
    <cellStyle name="Normal 5 67" xfId="874"/>
    <cellStyle name="Normal 5 68" xfId="880"/>
    <cellStyle name="Normal 5 69" xfId="886"/>
    <cellStyle name="Normal 5 7" xfId="611"/>
    <cellStyle name="Normal 5 70" xfId="892"/>
    <cellStyle name="Normal 5 71" xfId="898"/>
    <cellStyle name="Normal 5 72" xfId="904"/>
    <cellStyle name="Normal 5 73" xfId="910"/>
    <cellStyle name="Normal 5 74" xfId="916"/>
    <cellStyle name="Normal 5 75" xfId="922"/>
    <cellStyle name="Normal 5 76" xfId="928"/>
    <cellStyle name="Normal 5 77" xfId="934"/>
    <cellStyle name="Normal 5 78" xfId="940"/>
    <cellStyle name="Normal 5 79" xfId="946"/>
    <cellStyle name="Normal 5 8" xfId="613"/>
    <cellStyle name="Normal 5 80" xfId="952"/>
    <cellStyle name="Normal 5 81" xfId="957"/>
    <cellStyle name="Normal 5 82" xfId="963"/>
    <cellStyle name="Normal 5 83" xfId="969"/>
    <cellStyle name="Normal 5 84" xfId="975"/>
    <cellStyle name="Normal 5 85" xfId="981"/>
    <cellStyle name="Normal 5 86" xfId="987"/>
    <cellStyle name="Normal 5 87" xfId="993"/>
    <cellStyle name="Normal 5 88" xfId="999"/>
    <cellStyle name="Normal 5 89" xfId="1005"/>
    <cellStyle name="Normal 5 9" xfId="615"/>
    <cellStyle name="Normal 5 90" xfId="1011"/>
    <cellStyle name="Normal 5 91" xfId="1017"/>
    <cellStyle name="Normal 5 92" xfId="1023"/>
    <cellStyle name="Normal 5 93" xfId="1029"/>
    <cellStyle name="Normal 5 94" xfId="1034"/>
    <cellStyle name="Normal 5 95" xfId="1039"/>
    <cellStyle name="Normal 5 96" xfId="1044"/>
    <cellStyle name="Normal 5 97" xfId="1050"/>
    <cellStyle name="Normal 5 98" xfId="1056"/>
    <cellStyle name="Normal 5 99" xfId="1061"/>
    <cellStyle name="Normal 52" xfId="125"/>
    <cellStyle name="Normal 52 2" xfId="194"/>
    <cellStyle name="Normal 52 3" xfId="259"/>
    <cellStyle name="Normal 54" xfId="126"/>
    <cellStyle name="Normal 54 2" xfId="195"/>
    <cellStyle name="Normal 54 3" xfId="260"/>
    <cellStyle name="Normal 6" xfId="46"/>
    <cellStyle name="Normal 6 10" xfId="713"/>
    <cellStyle name="Normal 6 11" xfId="719"/>
    <cellStyle name="Normal 6 12" xfId="725"/>
    <cellStyle name="Normal 6 13" xfId="731"/>
    <cellStyle name="Normal 6 14" xfId="737"/>
    <cellStyle name="Normal 6 15" xfId="743"/>
    <cellStyle name="Normal 6 16" xfId="749"/>
    <cellStyle name="Normal 6 17" xfId="755"/>
    <cellStyle name="Normal 6 18" xfId="761"/>
    <cellStyle name="Normal 6 19" xfId="767"/>
    <cellStyle name="Normal 6 2" xfId="47"/>
    <cellStyle name="Normal 6 20" xfId="773"/>
    <cellStyle name="Normal 6 21" xfId="779"/>
    <cellStyle name="Normal 6 22" xfId="785"/>
    <cellStyle name="Normal 6 23" xfId="791"/>
    <cellStyle name="Normal 6 24" xfId="797"/>
    <cellStyle name="Normal 6 25" xfId="803"/>
    <cellStyle name="Normal 6 26" xfId="809"/>
    <cellStyle name="Normal 6 27" xfId="815"/>
    <cellStyle name="Normal 6 28" xfId="821"/>
    <cellStyle name="Normal 6 29" xfId="827"/>
    <cellStyle name="Normal 6 3" xfId="48"/>
    <cellStyle name="Normal 6 30" xfId="833"/>
    <cellStyle name="Normal 6 31" xfId="839"/>
    <cellStyle name="Normal 6 32" xfId="845"/>
    <cellStyle name="Normal 6 33" xfId="851"/>
    <cellStyle name="Normal 6 34" xfId="857"/>
    <cellStyle name="Normal 6 35" xfId="863"/>
    <cellStyle name="Normal 6 36" xfId="869"/>
    <cellStyle name="Normal 6 37" xfId="875"/>
    <cellStyle name="Normal 6 38" xfId="881"/>
    <cellStyle name="Normal 6 39" xfId="887"/>
    <cellStyle name="Normal 6 4" xfId="49"/>
    <cellStyle name="Normal 6 40" xfId="893"/>
    <cellStyle name="Normal 6 41" xfId="899"/>
    <cellStyle name="Normal 6 42" xfId="905"/>
    <cellStyle name="Normal 6 43" xfId="911"/>
    <cellStyle name="Normal 6 44" xfId="917"/>
    <cellStyle name="Normal 6 45" xfId="923"/>
    <cellStyle name="Normal 6 46" xfId="929"/>
    <cellStyle name="Normal 6 47" xfId="935"/>
    <cellStyle name="Normal 6 48" xfId="941"/>
    <cellStyle name="Normal 6 49" xfId="947"/>
    <cellStyle name="Normal 6 5" xfId="683"/>
    <cellStyle name="Normal 6 50" xfId="953"/>
    <cellStyle name="Normal 6 51" xfId="958"/>
    <cellStyle name="Normal 6 52" xfId="964"/>
    <cellStyle name="Normal 6 53" xfId="970"/>
    <cellStyle name="Normal 6 54" xfId="976"/>
    <cellStyle name="Normal 6 55" xfId="982"/>
    <cellStyle name="Normal 6 56" xfId="988"/>
    <cellStyle name="Normal 6 57" xfId="994"/>
    <cellStyle name="Normal 6 58" xfId="1000"/>
    <cellStyle name="Normal 6 59" xfId="1006"/>
    <cellStyle name="Normal 6 6" xfId="689"/>
    <cellStyle name="Normal 6 60" xfId="1012"/>
    <cellStyle name="Normal 6 61" xfId="1018"/>
    <cellStyle name="Normal 6 62" xfId="1024"/>
    <cellStyle name="Normal 6 63" xfId="1030"/>
    <cellStyle name="Normal 6 64" xfId="1035"/>
    <cellStyle name="Normal 6 65" xfId="1040"/>
    <cellStyle name="Normal 6 66" xfId="1045"/>
    <cellStyle name="Normal 6 67" xfId="1051"/>
    <cellStyle name="Normal 6 68" xfId="1057"/>
    <cellStyle name="Normal 6 69" xfId="1062"/>
    <cellStyle name="Normal 6 7" xfId="695"/>
    <cellStyle name="Normal 6 70" xfId="1067"/>
    <cellStyle name="Normal 6 71" xfId="1073"/>
    <cellStyle name="Normal 6 72" xfId="1079"/>
    <cellStyle name="Normal 6 73" xfId="1085"/>
    <cellStyle name="Normal 6 74" xfId="1091"/>
    <cellStyle name="Normal 6 75" xfId="1097"/>
    <cellStyle name="Normal 6 76" xfId="1103"/>
    <cellStyle name="Normal 6 77" xfId="1109"/>
    <cellStyle name="Normal 6 78" xfId="1115"/>
    <cellStyle name="Normal 6 79" xfId="1122"/>
    <cellStyle name="Normal 6 8" xfId="701"/>
    <cellStyle name="Normal 6 9" xfId="707"/>
    <cellStyle name="Normal 61" xfId="328"/>
    <cellStyle name="Normal 61 2" xfId="1283"/>
    <cellStyle name="Normal 62" xfId="329"/>
    <cellStyle name="Normal 62 2" xfId="1284"/>
    <cellStyle name="Normal 63" xfId="330"/>
    <cellStyle name="Normal 63 2" xfId="1285"/>
    <cellStyle name="Normal 64" xfId="362"/>
    <cellStyle name="Normal 65" xfId="331"/>
    <cellStyle name="Normal 65 2" xfId="1286"/>
    <cellStyle name="Normal 66" xfId="332"/>
    <cellStyle name="Normal 66 2" xfId="1287"/>
    <cellStyle name="Normal 67" xfId="333"/>
    <cellStyle name="Normal 67 2" xfId="1288"/>
    <cellStyle name="Normal 68" xfId="334"/>
    <cellStyle name="Normal 68 2" xfId="1289"/>
    <cellStyle name="Normal 69" xfId="335"/>
    <cellStyle name="Normal 69 2" xfId="1290"/>
    <cellStyle name="Normal 7" xfId="50"/>
    <cellStyle name="Normal 7 10" xfId="1098"/>
    <cellStyle name="Normal 7 11" xfId="1104"/>
    <cellStyle name="Normal 7 12" xfId="1110"/>
    <cellStyle name="Normal 7 13" xfId="1116"/>
    <cellStyle name="Normal 7 14" xfId="1123"/>
    <cellStyle name="Normal 7 2" xfId="51"/>
    <cellStyle name="Normal 7 3" xfId="52"/>
    <cellStyle name="Normal 7 4" xfId="53"/>
    <cellStyle name="Normal 7 5" xfId="1068"/>
    <cellStyle name="Normal 7 6" xfId="1074"/>
    <cellStyle name="Normal 7 7" xfId="1080"/>
    <cellStyle name="Normal 7 8" xfId="1086"/>
    <cellStyle name="Normal 7 9" xfId="1092"/>
    <cellStyle name="Normal 70" xfId="336"/>
    <cellStyle name="Normal 70 2" xfId="1291"/>
    <cellStyle name="Normal 71" xfId="337"/>
    <cellStyle name="Normal 71 2" xfId="1292"/>
    <cellStyle name="Normal 72" xfId="338"/>
    <cellStyle name="Normal 72 2" xfId="1293"/>
    <cellStyle name="Normal 73" xfId="339"/>
    <cellStyle name="Normal 73 2" xfId="1294"/>
    <cellStyle name="Normal 74" xfId="340"/>
    <cellStyle name="Normal 74 2" xfId="1295"/>
    <cellStyle name="Normal 75" xfId="341"/>
    <cellStyle name="Normal 75 2" xfId="1296"/>
    <cellStyle name="Normal 76" xfId="342"/>
    <cellStyle name="Normal 76 2" xfId="1297"/>
    <cellStyle name="Normal 77" xfId="325"/>
    <cellStyle name="Normal 78" xfId="343"/>
    <cellStyle name="Normal 78 2" xfId="1298"/>
    <cellStyle name="Normal 79" xfId="344"/>
    <cellStyle name="Normal 79 2" xfId="1299"/>
    <cellStyle name="Normal 8" xfId="54"/>
    <cellStyle name="Normal 8 2" xfId="55"/>
    <cellStyle name="Normal 8 3" xfId="56"/>
    <cellStyle name="Normal 8 4" xfId="57"/>
    <cellStyle name="Normal 8 5" xfId="101"/>
    <cellStyle name="Normal 9" xfId="58"/>
    <cellStyle name="Normal 9 2" xfId="59"/>
    <cellStyle name="Normal 9 3" xfId="60"/>
    <cellStyle name="Normal 9 4" xfId="61"/>
    <cellStyle name="Normal 97" xfId="602"/>
    <cellStyle name="Normal 98" xfId="604"/>
    <cellStyle name="Normal 99" xfId="517"/>
    <cellStyle name="Porcentagem" xfId="62" builtinId="5"/>
    <cellStyle name="Porcentagem 2" xfId="185"/>
    <cellStyle name="Separador de milhares" xfId="63" builtinId="3"/>
    <cellStyle name="Separador de milhares 10" xfId="347"/>
    <cellStyle name="Separador de milhares 10 2" xfId="1300"/>
    <cellStyle name="Separador de milhares 100" xfId="395"/>
    <cellStyle name="Separador de milhares 101" xfId="396"/>
    <cellStyle name="Separador de milhares 102" xfId="397"/>
    <cellStyle name="Separador de milhares 103" xfId="398"/>
    <cellStyle name="Separador de milhares 104" xfId="399"/>
    <cellStyle name="Separador de milhares 105" xfId="400"/>
    <cellStyle name="Separador de milhares 106" xfId="401"/>
    <cellStyle name="Separador de milhares 107" xfId="402"/>
    <cellStyle name="Separador de milhares 108" xfId="403"/>
    <cellStyle name="Separador de milhares 109" xfId="404"/>
    <cellStyle name="Separador de milhares 11" xfId="348"/>
    <cellStyle name="Separador de milhares 11 2" xfId="1301"/>
    <cellStyle name="Separador de milhares 110" xfId="430"/>
    <cellStyle name="Separador de milhares 111" xfId="405"/>
    <cellStyle name="Separador de milhares 112" xfId="406"/>
    <cellStyle name="Separador de milhares 113" xfId="433"/>
    <cellStyle name="Separador de milhares 114" xfId="436"/>
    <cellStyle name="Separador de milhares 115" xfId="439"/>
    <cellStyle name="Separador de milhares 116" xfId="442"/>
    <cellStyle name="Separador de milhares 117" xfId="445"/>
    <cellStyle name="Separador de milhares 118" xfId="448"/>
    <cellStyle name="Separador de milhares 119" xfId="407"/>
    <cellStyle name="Separador de milhares 12" xfId="349"/>
    <cellStyle name="Separador de milhares 12 2" xfId="1302"/>
    <cellStyle name="Separador de milhares 120" xfId="408"/>
    <cellStyle name="Separador de milhares 121" xfId="409"/>
    <cellStyle name="Separador de milhares 122" xfId="410"/>
    <cellStyle name="Separador de milhares 123" xfId="411"/>
    <cellStyle name="Separador de milhares 124" xfId="412"/>
    <cellStyle name="Separador de milhares 125" xfId="413"/>
    <cellStyle name="Separador de milhares 126" xfId="414"/>
    <cellStyle name="Separador de milhares 127" xfId="415"/>
    <cellStyle name="Separador de milhares 128" xfId="416"/>
    <cellStyle name="Separador de milhares 129" xfId="451"/>
    <cellStyle name="Separador de milhares 13" xfId="350"/>
    <cellStyle name="Separador de milhares 13 2" xfId="1303"/>
    <cellStyle name="Separador de milhares 130" xfId="454"/>
    <cellStyle name="Separador de milhares 131" xfId="457"/>
    <cellStyle name="Separador de milhares 132" xfId="460"/>
    <cellStyle name="Separador de milhares 133" xfId="463"/>
    <cellStyle name="Separador de milhares 134" xfId="466"/>
    <cellStyle name="Separador de milhares 135" xfId="469"/>
    <cellStyle name="Separador de milhares 136" xfId="472"/>
    <cellStyle name="Separador de milhares 137" xfId="690"/>
    <cellStyle name="Separador de milhares 138" xfId="696"/>
    <cellStyle name="Separador de milhares 139" xfId="702"/>
    <cellStyle name="Separador de milhares 14" xfId="351"/>
    <cellStyle name="Separador de milhares 14 2" xfId="1304"/>
    <cellStyle name="Separador de milhares 140" xfId="708"/>
    <cellStyle name="Separador de milhares 141" xfId="714"/>
    <cellStyle name="Separador de milhares 142" xfId="720"/>
    <cellStyle name="Separador de milhares 143" xfId="726"/>
    <cellStyle name="Separador de milhares 144" xfId="732"/>
    <cellStyle name="Separador de milhares 145" xfId="738"/>
    <cellStyle name="Separador de milhares 146" xfId="744"/>
    <cellStyle name="Separador de milhares 147" xfId="750"/>
    <cellStyle name="Separador de milhares 148" xfId="756"/>
    <cellStyle name="Separador de milhares 149" xfId="499"/>
    <cellStyle name="Separador de milhares 15" xfId="352"/>
    <cellStyle name="Separador de milhares 15 2" xfId="1305"/>
    <cellStyle name="Separador de milhares 150" xfId="503"/>
    <cellStyle name="Separador de milhares 151" xfId="762"/>
    <cellStyle name="Separador de milhares 152" xfId="510"/>
    <cellStyle name="Separador de milhares 153" xfId="768"/>
    <cellStyle name="Separador de milhares 154" xfId="774"/>
    <cellStyle name="Separador de milhares 155" xfId="521"/>
    <cellStyle name="Separador de milhares 156" xfId="525"/>
    <cellStyle name="Separador de milhares 157" xfId="529"/>
    <cellStyle name="Separador de milhares 158" xfId="533"/>
    <cellStyle name="Separador de milhares 159" xfId="537"/>
    <cellStyle name="Separador de milhares 16" xfId="353"/>
    <cellStyle name="Separador de milhares 160" xfId="541"/>
    <cellStyle name="Separador de milhares 161" xfId="545"/>
    <cellStyle name="Separador de milhares 162" xfId="549"/>
    <cellStyle name="Separador de milhares 163" xfId="553"/>
    <cellStyle name="Separador de milhares 164" xfId="557"/>
    <cellStyle name="Separador de milhares 165" xfId="780"/>
    <cellStyle name="Separador de milhares 166" xfId="786"/>
    <cellStyle name="Separador de milhares 167" xfId="792"/>
    <cellStyle name="Separador de milhares 168" xfId="798"/>
    <cellStyle name="Separador de milhares 169" xfId="804"/>
    <cellStyle name="Separador de milhares 17" xfId="354"/>
    <cellStyle name="Separador de milhares 170" xfId="810"/>
    <cellStyle name="Separador de milhares 171" xfId="816"/>
    <cellStyle name="Separador de milhares 172" xfId="822"/>
    <cellStyle name="Separador de milhares 173" xfId="828"/>
    <cellStyle name="Separador de milhares 174" xfId="834"/>
    <cellStyle name="Separador de milhares 175" xfId="840"/>
    <cellStyle name="Separador de milhares 176" xfId="846"/>
    <cellStyle name="Separador de milhares 177" xfId="852"/>
    <cellStyle name="Separador de milhares 178" xfId="858"/>
    <cellStyle name="Separador de milhares 179" xfId="864"/>
    <cellStyle name="Separador de milhares 18" xfId="355"/>
    <cellStyle name="Separador de milhares 180" xfId="870"/>
    <cellStyle name="Separador de milhares 181" xfId="876"/>
    <cellStyle name="Separador de milhares 182" xfId="882"/>
    <cellStyle name="Separador de milhares 183" xfId="888"/>
    <cellStyle name="Separador de milhares 184" xfId="894"/>
    <cellStyle name="Separador de milhares 185" xfId="900"/>
    <cellStyle name="Separador de milhares 186" xfId="906"/>
    <cellStyle name="Separador de milhares 187" xfId="912"/>
    <cellStyle name="Separador de milhares 188" xfId="918"/>
    <cellStyle name="Separador de milhares 189" xfId="924"/>
    <cellStyle name="Separador de milhares 19" xfId="116"/>
    <cellStyle name="Separador de milhares 19 2" xfId="189"/>
    <cellStyle name="Separador de milhares 19 2 2" xfId="1307"/>
    <cellStyle name="Separador de milhares 19 3" xfId="254"/>
    <cellStyle name="Separador de milhares 19 3 2" xfId="1308"/>
    <cellStyle name="Separador de milhares 19 4" xfId="1306"/>
    <cellStyle name="Separador de milhares 190" xfId="930"/>
    <cellStyle name="Separador de milhares 191" xfId="936"/>
    <cellStyle name="Separador de milhares 192" xfId="942"/>
    <cellStyle name="Separador de milhares 193" xfId="948"/>
    <cellStyle name="Separador de milhares 195" xfId="959"/>
    <cellStyle name="Separador de milhares 196" xfId="965"/>
    <cellStyle name="Separador de milhares 197" xfId="971"/>
    <cellStyle name="Separador de milhares 198" xfId="977"/>
    <cellStyle name="Separador de milhares 199" xfId="983"/>
    <cellStyle name="Separador de milhares 2" xfId="64"/>
    <cellStyle name="Separador de milhares 2 2" xfId="186"/>
    <cellStyle name="Separador de milhares 20" xfId="356"/>
    <cellStyle name="Separador de milhares 200" xfId="989"/>
    <cellStyle name="Separador de milhares 201" xfId="995"/>
    <cellStyle name="Separador de milhares 202" xfId="1001"/>
    <cellStyle name="Separador de milhares 203" xfId="1007"/>
    <cellStyle name="Separador de milhares 204" xfId="1013"/>
    <cellStyle name="Separador de milhares 205" xfId="648"/>
    <cellStyle name="Separador de milhares 206" xfId="651"/>
    <cellStyle name="Separador de milhares 207" xfId="654"/>
    <cellStyle name="Separador de milhares 208" xfId="657"/>
    <cellStyle name="Separador de milhares 209" xfId="660"/>
    <cellStyle name="Separador de milhares 21" xfId="357"/>
    <cellStyle name="Separador de milhares 210" xfId="663"/>
    <cellStyle name="Separador de milhares 211" xfId="666"/>
    <cellStyle name="Separador de milhares 212" xfId="669"/>
    <cellStyle name="Separador de milhares 213" xfId="672"/>
    <cellStyle name="Separador de milhares 214" xfId="675"/>
    <cellStyle name="Separador de milhares 215" xfId="1019"/>
    <cellStyle name="Separador de milhares 216" xfId="1025"/>
    <cellStyle name="Separador de milhares 22" xfId="358"/>
    <cellStyle name="Separador de milhares 23" xfId="359"/>
    <cellStyle name="Separador de milhares 24" xfId="127"/>
    <cellStyle name="Separador de milhares 24 2" xfId="196"/>
    <cellStyle name="Separador de milhares 24 3" xfId="261"/>
    <cellStyle name="Separador de milhares 25" xfId="128"/>
    <cellStyle name="Separador de milhares 25 2" xfId="197"/>
    <cellStyle name="Separador de milhares 25 3" xfId="262"/>
    <cellStyle name="Separador de milhares 26" xfId="129"/>
    <cellStyle name="Separador de milhares 26 2" xfId="198"/>
    <cellStyle name="Separador de milhares 26 3" xfId="263"/>
    <cellStyle name="Separador de milhares 27" xfId="130"/>
    <cellStyle name="Separador de milhares 27 2" xfId="199"/>
    <cellStyle name="Separador de milhares 27 3" xfId="264"/>
    <cellStyle name="Separador de milhares 28" xfId="131"/>
    <cellStyle name="Separador de milhares 28 2" xfId="200"/>
    <cellStyle name="Separador de milhares 28 3" xfId="265"/>
    <cellStyle name="Separador de milhares 29" xfId="132"/>
    <cellStyle name="Separador de milhares 29 2" xfId="201"/>
    <cellStyle name="Separador de milhares 29 3" xfId="266"/>
    <cellStyle name="Separador de milhares 3" xfId="417"/>
    <cellStyle name="Separador de milhares 30" xfId="133"/>
    <cellStyle name="Separador de milhares 30 2" xfId="202"/>
    <cellStyle name="Separador de milhares 30 3" xfId="267"/>
    <cellStyle name="Separador de milhares 31" xfId="134"/>
    <cellStyle name="Separador de milhares 31 2" xfId="203"/>
    <cellStyle name="Separador de milhares 31 3" xfId="268"/>
    <cellStyle name="Separador de milhares 32" xfId="135"/>
    <cellStyle name="Separador de milhares 32 2" xfId="204"/>
    <cellStyle name="Separador de milhares 32 3" xfId="269"/>
    <cellStyle name="Separador de milhares 33" xfId="136"/>
    <cellStyle name="Separador de milhares 33 2" xfId="205"/>
    <cellStyle name="Separador de milhares 33 3" xfId="270"/>
    <cellStyle name="Separador de milhares 34" xfId="137"/>
    <cellStyle name="Separador de milhares 34 2" xfId="206"/>
    <cellStyle name="Separador de milhares 34 3" xfId="271"/>
    <cellStyle name="Separador de milhares 35" xfId="138"/>
    <cellStyle name="Separador de milhares 35 2" xfId="207"/>
    <cellStyle name="Separador de milhares 35 3" xfId="272"/>
    <cellStyle name="Separador de milhares 36" xfId="139"/>
    <cellStyle name="Separador de milhares 36 2" xfId="208"/>
    <cellStyle name="Separador de milhares 36 3" xfId="273"/>
    <cellStyle name="Separador de milhares 37" xfId="140"/>
    <cellStyle name="Separador de milhares 37 2" xfId="209"/>
    <cellStyle name="Separador de milhares 37 3" xfId="274"/>
    <cellStyle name="Separador de milhares 38" xfId="141"/>
    <cellStyle name="Separador de milhares 38 2" xfId="210"/>
    <cellStyle name="Separador de milhares 38 3" xfId="275"/>
    <cellStyle name="Separador de milhares 39" xfId="142"/>
    <cellStyle name="Separador de milhares 39 2" xfId="211"/>
    <cellStyle name="Separador de milhares 39 3" xfId="276"/>
    <cellStyle name="Separador de milhares 4" xfId="345"/>
    <cellStyle name="Separador de milhares 4 2" xfId="1309"/>
    <cellStyle name="Separador de milhares 40" xfId="143"/>
    <cellStyle name="Separador de milhares 40 2" xfId="212"/>
    <cellStyle name="Separador de milhares 40 3" xfId="277"/>
    <cellStyle name="Separador de milhares 41" xfId="144"/>
    <cellStyle name="Separador de milhares 41 2" xfId="213"/>
    <cellStyle name="Separador de milhares 41 3" xfId="278"/>
    <cellStyle name="Separador de milhares 42" xfId="145"/>
    <cellStyle name="Separador de milhares 42 2" xfId="214"/>
    <cellStyle name="Separador de milhares 42 3" xfId="279"/>
    <cellStyle name="Separador de milhares 43" xfId="146"/>
    <cellStyle name="Separador de milhares 43 2" xfId="215"/>
    <cellStyle name="Separador de milhares 43 3" xfId="280"/>
    <cellStyle name="Separador de milhares 44" xfId="147"/>
    <cellStyle name="Separador de milhares 44 2" xfId="216"/>
    <cellStyle name="Separador de milhares 44 3" xfId="281"/>
    <cellStyle name="Separador de milhares 45" xfId="148"/>
    <cellStyle name="Separador de milhares 45 2" xfId="217"/>
    <cellStyle name="Separador de milhares 45 3" xfId="282"/>
    <cellStyle name="Separador de milhares 46" xfId="149"/>
    <cellStyle name="Separador de milhares 46 2" xfId="218"/>
    <cellStyle name="Separador de milhares 46 3" xfId="283"/>
    <cellStyle name="Separador de milhares 47" xfId="150"/>
    <cellStyle name="Separador de milhares 47 2" xfId="219"/>
    <cellStyle name="Separador de milhares 47 3" xfId="284"/>
    <cellStyle name="Separador de milhares 48" xfId="151"/>
    <cellStyle name="Separador de milhares 48 2" xfId="220"/>
    <cellStyle name="Separador de milhares 48 3" xfId="285"/>
    <cellStyle name="Separador de milhares 49" xfId="152"/>
    <cellStyle name="Separador de milhares 49 2" xfId="221"/>
    <cellStyle name="Separador de milhares 49 3" xfId="286"/>
    <cellStyle name="Separador de milhares 5" xfId="121"/>
    <cellStyle name="Separador de milhares 5 2" xfId="190"/>
    <cellStyle name="Separador de milhares 5 3" xfId="255"/>
    <cellStyle name="Separador de milhares 50" xfId="153"/>
    <cellStyle name="Separador de milhares 50 2" xfId="222"/>
    <cellStyle name="Separador de milhares 50 3" xfId="287"/>
    <cellStyle name="Separador de milhares 51" xfId="154"/>
    <cellStyle name="Separador de milhares 51 2" xfId="223"/>
    <cellStyle name="Separador de milhares 51 3" xfId="288"/>
    <cellStyle name="Separador de milhares 52" xfId="155"/>
    <cellStyle name="Separador de milhares 52 2" xfId="224"/>
    <cellStyle name="Separador de milhares 52 3" xfId="289"/>
    <cellStyle name="Separador de milhares 53" xfId="156"/>
    <cellStyle name="Separador de milhares 53 2" xfId="225"/>
    <cellStyle name="Separador de milhares 53 3" xfId="290"/>
    <cellStyle name="Separador de milhares 54" xfId="157"/>
    <cellStyle name="Separador de milhares 54 2" xfId="226"/>
    <cellStyle name="Separador de milhares 54 3" xfId="291"/>
    <cellStyle name="Separador de milhares 55" xfId="158"/>
    <cellStyle name="Separador de milhares 55 2" xfId="227"/>
    <cellStyle name="Separador de milhares 55 3" xfId="292"/>
    <cellStyle name="Separador de milhares 56" xfId="159"/>
    <cellStyle name="Separador de milhares 56 2" xfId="228"/>
    <cellStyle name="Separador de milhares 56 3" xfId="293"/>
    <cellStyle name="Separador de milhares 57" xfId="160"/>
    <cellStyle name="Separador de milhares 57 2" xfId="229"/>
    <cellStyle name="Separador de milhares 57 3" xfId="294"/>
    <cellStyle name="Separador de milhares 58" xfId="161"/>
    <cellStyle name="Separador de milhares 58 2" xfId="230"/>
    <cellStyle name="Separador de milhares 58 3" xfId="295"/>
    <cellStyle name="Separador de milhares 59" xfId="162"/>
    <cellStyle name="Separador de milhares 59 2" xfId="231"/>
    <cellStyle name="Separador de milhares 59 3" xfId="296"/>
    <cellStyle name="Separador de milhares 6" xfId="122"/>
    <cellStyle name="Separador de milhares 6 2" xfId="191"/>
    <cellStyle name="Separador de milhares 6 3" xfId="256"/>
    <cellStyle name="Separador de milhares 60" xfId="163"/>
    <cellStyle name="Separador de milhares 60 2" xfId="232"/>
    <cellStyle name="Separador de milhares 60 3" xfId="297"/>
    <cellStyle name="Separador de milhares 61" xfId="164"/>
    <cellStyle name="Separador de milhares 61 2" xfId="233"/>
    <cellStyle name="Separador de milhares 61 3" xfId="298"/>
    <cellStyle name="Separador de milhares 62" xfId="360"/>
    <cellStyle name="Separador de milhares 63" xfId="361"/>
    <cellStyle name="Separador de milhares 64" xfId="420"/>
    <cellStyle name="Separador de milhares 65" xfId="423"/>
    <cellStyle name="Separador de milhares 66" xfId="363"/>
    <cellStyle name="Separador de milhares 67" xfId="364"/>
    <cellStyle name="Separador de milhares 68" xfId="365"/>
    <cellStyle name="Separador de milhares 69" xfId="366"/>
    <cellStyle name="Separador de milhares 7" xfId="123"/>
    <cellStyle name="Separador de milhares 7 2" xfId="192"/>
    <cellStyle name="Separador de milhares 7 3" xfId="257"/>
    <cellStyle name="Separador de milhares 70" xfId="367"/>
    <cellStyle name="Separador de milhares 71" xfId="368"/>
    <cellStyle name="Separador de milhares 72" xfId="369"/>
    <cellStyle name="Separador de milhares 73" xfId="370"/>
    <cellStyle name="Separador de milhares 74" xfId="371"/>
    <cellStyle name="Separador de milhares 75" xfId="372"/>
    <cellStyle name="Separador de milhares 76" xfId="678"/>
    <cellStyle name="Separador de milhares 77" xfId="684"/>
    <cellStyle name="Separador de milhares 78" xfId="373"/>
    <cellStyle name="Separador de milhares 79" xfId="374"/>
    <cellStyle name="Separador de milhares 8" xfId="65"/>
    <cellStyle name="Separador de milhares 80" xfId="375"/>
    <cellStyle name="Separador de milhares 81" xfId="376"/>
    <cellStyle name="Separador de milhares 82" xfId="377"/>
    <cellStyle name="Separador de milhares 83" xfId="378"/>
    <cellStyle name="Separador de milhares 84" xfId="379"/>
    <cellStyle name="Separador de milhares 85" xfId="380"/>
    <cellStyle name="Separador de milhares 86" xfId="381"/>
    <cellStyle name="Separador de milhares 87" xfId="382"/>
    <cellStyle name="Separador de milhares 88" xfId="383"/>
    <cellStyle name="Separador de milhares 89" xfId="384"/>
    <cellStyle name="Separador de milhares 9" xfId="346"/>
    <cellStyle name="Separador de milhares 9 2" xfId="1310"/>
    <cellStyle name="Separador de milhares 90" xfId="385"/>
    <cellStyle name="Separador de milhares 91" xfId="386"/>
    <cellStyle name="Separador de milhares 92" xfId="387"/>
    <cellStyle name="Separador de milhares 93" xfId="388"/>
    <cellStyle name="Separador de milhares 94" xfId="389"/>
    <cellStyle name="Separador de milhares 95" xfId="390"/>
    <cellStyle name="Separador de milhares 96" xfId="391"/>
    <cellStyle name="Separador de milhares 97" xfId="392"/>
    <cellStyle name="Separador de milhares 98" xfId="393"/>
    <cellStyle name="Separador de milhares 99" xfId="394"/>
    <cellStyle name="Título 1 1" xfId="66"/>
    <cellStyle name="Título 1 1 1" xfId="67"/>
    <cellStyle name="Título 1 1 1 1" xfId="68"/>
    <cellStyle name="Título 1 1 1 1 1" xfId="69"/>
    <cellStyle name="Título 1 1 1 1 1 1" xfId="70"/>
    <cellStyle name="Título 1 1 1 1 1 1 1" xfId="71"/>
    <cellStyle name="Título 1 1 1 1 1 1 1 1" xfId="72"/>
    <cellStyle name="Título 1 1 1 1 1 1 1 1 1" xfId="73"/>
    <cellStyle name="Título 1 1 1 1 1 1 1 1 2" xfId="74"/>
    <cellStyle name="Título 1 1 1 2" xfId="75"/>
    <cellStyle name="Título 1 1 1 2 2" xfId="76"/>
    <cellStyle name="Título 1 1 1 2 3" xfId="77"/>
    <cellStyle name="Título 1 1 1 2 4" xfId="78"/>
    <cellStyle name="Título 1 1 1 3" xfId="79"/>
    <cellStyle name="Título 1 1 1 4" xfId="80"/>
    <cellStyle name="Título 1 1 1 5" xfId="81"/>
    <cellStyle name="Título 1 1 2" xfId="82"/>
    <cellStyle name="Título 1 1 2 2" xfId="83"/>
    <cellStyle name="Título 1 1 2 3" xfId="84"/>
    <cellStyle name="Título 1 1 2 4" xfId="85"/>
    <cellStyle name="Título 1 1 3" xfId="86"/>
    <cellStyle name="Título 1 1 4" xfId="87"/>
    <cellStyle name="Título 1 1 5" xfId="8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4586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B0AC"/>
      <color rgb="FF008080"/>
      <color rgb="FF0000FF"/>
      <color rgb="FFFFFF99"/>
      <color rgb="FF000000"/>
      <color rgb="FF00918E"/>
      <color rgb="FFFFFFCC"/>
      <color rgb="FF8AAC46"/>
      <color rgb="FF006666"/>
      <color rgb="FF09AFB7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jpe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.jpeg"/><Relationship Id="rId13" Type="http://schemas.openxmlformats.org/officeDocument/2006/relationships/image" Target="../media/image24.png"/><Relationship Id="rId3" Type="http://schemas.openxmlformats.org/officeDocument/2006/relationships/image" Target="../media/image16.jpeg"/><Relationship Id="rId7" Type="http://schemas.openxmlformats.org/officeDocument/2006/relationships/image" Target="../media/image12.png"/><Relationship Id="rId12" Type="http://schemas.openxmlformats.org/officeDocument/2006/relationships/image" Target="../media/image23.jpeg"/><Relationship Id="rId17" Type="http://schemas.openxmlformats.org/officeDocument/2006/relationships/image" Target="../media/image28.jpeg"/><Relationship Id="rId2" Type="http://schemas.openxmlformats.org/officeDocument/2006/relationships/image" Target="../media/image15.jpeg"/><Relationship Id="rId16" Type="http://schemas.openxmlformats.org/officeDocument/2006/relationships/image" Target="../media/image27.jpeg"/><Relationship Id="rId1" Type="http://schemas.openxmlformats.org/officeDocument/2006/relationships/image" Target="../media/image14.jpeg"/><Relationship Id="rId6" Type="http://schemas.openxmlformats.org/officeDocument/2006/relationships/image" Target="../media/image19.jpeg"/><Relationship Id="rId11" Type="http://schemas.openxmlformats.org/officeDocument/2006/relationships/image" Target="../media/image22.jpeg"/><Relationship Id="rId5" Type="http://schemas.openxmlformats.org/officeDocument/2006/relationships/image" Target="../media/image18.jpeg"/><Relationship Id="rId15" Type="http://schemas.openxmlformats.org/officeDocument/2006/relationships/image" Target="../media/image26.jpeg"/><Relationship Id="rId10" Type="http://schemas.openxmlformats.org/officeDocument/2006/relationships/image" Target="../media/image21.jpeg"/><Relationship Id="rId4" Type="http://schemas.openxmlformats.org/officeDocument/2006/relationships/image" Target="../media/image17.jpeg"/><Relationship Id="rId9" Type="http://schemas.openxmlformats.org/officeDocument/2006/relationships/image" Target="../media/image20.jpeg"/><Relationship Id="rId14" Type="http://schemas.openxmlformats.org/officeDocument/2006/relationships/image" Target="../media/image25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3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.jpeg"/><Relationship Id="rId1" Type="http://schemas.openxmlformats.org/officeDocument/2006/relationships/image" Target="../media/image12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3.jpe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558800</xdr:colOff>
      <xdr:row>5</xdr:row>
      <xdr:rowOff>111125</xdr:rowOff>
    </xdr:from>
    <xdr:to>
      <xdr:col>13</xdr:col>
      <xdr:colOff>92075</xdr:colOff>
      <xdr:row>11</xdr:row>
      <xdr:rowOff>111126</xdr:rowOff>
    </xdr:to>
    <xdr:sp macro="" textlink="" fLocksText="0">
      <xdr:nvSpPr>
        <xdr:cNvPr id="1026" name="Text Box 39"/>
        <xdr:cNvSpPr txBox="1">
          <a:spLocks noChangeArrowheads="1"/>
        </xdr:cNvSpPr>
      </xdr:nvSpPr>
      <xdr:spPr bwMode="auto">
        <a:xfrm>
          <a:off x="669925" y="1444625"/>
          <a:ext cx="7486650" cy="1047751"/>
        </a:xfrm>
        <a:prstGeom prst="rect">
          <a:avLst/>
        </a:prstGeom>
        <a:noFill/>
        <a:ln w="9525">
          <a:noFill/>
          <a:round/>
          <a:headEnd/>
          <a:tailEnd/>
        </a:ln>
        <a:effectLst/>
      </xdr:spPr>
      <xdr:txBody>
        <a:bodyPr vertOverflow="clip" wrap="square" lIns="90000" tIns="46800" rIns="90000" bIns="46800" anchor="ctr" upright="1"/>
        <a:lstStyle/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EXPORTAÇÕES DO CEARÁ  </a:t>
          </a:r>
        </a:p>
        <a:p>
          <a:pPr algn="ctr" rtl="0">
            <a:defRPr sz="1000"/>
          </a:pPr>
          <a:r>
            <a:rPr lang="pt-BR" sz="2000" b="1" i="0" strike="noStrike">
              <a:solidFill>
                <a:srgbClr val="000000"/>
              </a:solidFill>
              <a:latin typeface="Arial" pitchFamily="34" charset="0"/>
              <a:cs typeface="Arial" pitchFamily="34" charset="0"/>
            </a:rPr>
            <a:t>COM FOCO NO AGRONEGÓCIO</a:t>
          </a: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ctr" rtl="0">
            <a:defRPr sz="1000"/>
          </a:pPr>
          <a:endParaRPr lang="pt-BR" sz="1800" b="1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35334</xdr:colOff>
      <xdr:row>17</xdr:row>
      <xdr:rowOff>152399</xdr:rowOff>
    </xdr:from>
    <xdr:to>
      <xdr:col>3</xdr:col>
      <xdr:colOff>457201</xdr:colOff>
      <xdr:row>55</xdr:row>
      <xdr:rowOff>111125</xdr:rowOff>
    </xdr:to>
    <xdr:grpSp>
      <xdr:nvGrpSpPr>
        <xdr:cNvPr id="705430" name="Group 40"/>
        <xdr:cNvGrpSpPr>
          <a:grpSpLocks/>
        </xdr:cNvGrpSpPr>
      </xdr:nvGrpSpPr>
      <xdr:grpSpPr bwMode="auto">
        <a:xfrm>
          <a:off x="35334" y="3545839"/>
          <a:ext cx="1793467" cy="6552566"/>
          <a:chOff x="262" y="4541"/>
          <a:chExt cx="2478" cy="7984"/>
        </a:xfrm>
      </xdr:grpSpPr>
      <xdr:grpSp>
        <xdr:nvGrpSpPr>
          <xdr:cNvPr id="705451" name="Group 41"/>
          <xdr:cNvGrpSpPr>
            <a:grpSpLocks/>
          </xdr:cNvGrpSpPr>
        </xdr:nvGrpSpPr>
        <xdr:grpSpPr bwMode="auto">
          <a:xfrm>
            <a:off x="292" y="4541"/>
            <a:ext cx="2442" cy="1684"/>
            <a:chOff x="292" y="4541"/>
            <a:chExt cx="2442" cy="1684"/>
          </a:xfrm>
        </xdr:grpSpPr>
        <xdr:pic>
          <xdr:nvPicPr>
            <xdr:cNvPr id="705464" name="Picture 42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" cstate="print"/>
            <a:srcRect/>
            <a:stretch>
              <a:fillRect/>
            </a:stretch>
          </xdr:blipFill>
          <xdr:spPr bwMode="auto">
            <a:xfrm>
              <a:off x="292" y="4541"/>
              <a:ext cx="2442" cy="168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0" name="Text Box 43"/>
            <xdr:cNvSpPr txBox="1">
              <a:spLocks noChangeArrowheads="1"/>
            </xdr:cNvSpPr>
          </xdr:nvSpPr>
          <xdr:spPr bwMode="auto">
            <a:xfrm>
              <a:off x="531" y="4824"/>
              <a:ext cx="1913" cy="79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Flores</a:t>
              </a:r>
            </a:p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Tropicais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2" name="Group 44"/>
          <xdr:cNvGrpSpPr>
            <a:grpSpLocks/>
          </xdr:cNvGrpSpPr>
        </xdr:nvGrpSpPr>
        <xdr:grpSpPr bwMode="auto">
          <a:xfrm>
            <a:off x="268" y="6155"/>
            <a:ext cx="2467" cy="1580"/>
            <a:chOff x="268" y="6155"/>
            <a:chExt cx="2467" cy="1580"/>
          </a:xfrm>
        </xdr:grpSpPr>
        <xdr:pic>
          <xdr:nvPicPr>
            <xdr:cNvPr id="705462" name="Picture 45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2" cstate="print"/>
            <a:srcRect/>
            <a:stretch>
              <a:fillRect/>
            </a:stretch>
          </xdr:blipFill>
          <xdr:spPr bwMode="auto">
            <a:xfrm>
              <a:off x="268" y="6155"/>
              <a:ext cx="2467" cy="158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3" name="Text Box 46"/>
            <xdr:cNvSpPr txBox="1">
              <a:spLocks noChangeArrowheads="1"/>
            </xdr:cNvSpPr>
          </xdr:nvSpPr>
          <xdr:spPr bwMode="auto">
            <a:xfrm>
              <a:off x="609" y="6604"/>
              <a:ext cx="1336" cy="50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Rosas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3" name="Group 47"/>
          <xdr:cNvGrpSpPr>
            <a:grpSpLocks/>
          </xdr:cNvGrpSpPr>
        </xdr:nvGrpSpPr>
        <xdr:grpSpPr bwMode="auto">
          <a:xfrm>
            <a:off x="262" y="7726"/>
            <a:ext cx="2470" cy="1514"/>
            <a:chOff x="262" y="7726"/>
            <a:chExt cx="2470" cy="1514"/>
          </a:xfrm>
        </xdr:grpSpPr>
        <xdr:pic>
          <xdr:nvPicPr>
            <xdr:cNvPr id="705460" name="Picture 4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3" cstate="print"/>
            <a:srcRect/>
            <a:stretch>
              <a:fillRect/>
            </a:stretch>
          </xdr:blipFill>
          <xdr:spPr bwMode="auto">
            <a:xfrm>
              <a:off x="262" y="7726"/>
              <a:ext cx="2470" cy="151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6" name="Text Box 49"/>
            <xdr:cNvSpPr txBox="1">
              <a:spLocks noChangeArrowheads="1"/>
            </xdr:cNvSpPr>
          </xdr:nvSpPr>
          <xdr:spPr bwMode="auto">
            <a:xfrm>
              <a:off x="436" y="8124"/>
              <a:ext cx="1943" cy="5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Castanha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4" name="Group 50"/>
          <xdr:cNvGrpSpPr>
            <a:grpSpLocks/>
          </xdr:cNvGrpSpPr>
        </xdr:nvGrpSpPr>
        <xdr:grpSpPr bwMode="auto">
          <a:xfrm>
            <a:off x="272" y="9244"/>
            <a:ext cx="2468" cy="1641"/>
            <a:chOff x="272" y="9244"/>
            <a:chExt cx="2468" cy="1641"/>
          </a:xfrm>
        </xdr:grpSpPr>
        <xdr:pic>
          <xdr:nvPicPr>
            <xdr:cNvPr id="705458" name="Picture 5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4" cstate="print"/>
            <a:srcRect/>
            <a:stretch>
              <a:fillRect/>
            </a:stretch>
          </xdr:blipFill>
          <xdr:spPr bwMode="auto">
            <a:xfrm>
              <a:off x="272" y="9244"/>
              <a:ext cx="2468" cy="1641"/>
            </a:xfrm>
            <a:prstGeom prst="rect">
              <a:avLst/>
            </a:prstGeom>
            <a:solidFill>
              <a:srgbClr val="FFFFFF"/>
            </a:solidFill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39" name="Text Box 52"/>
            <xdr:cNvSpPr txBox="1">
              <a:spLocks noChangeArrowheads="1"/>
            </xdr:cNvSpPr>
          </xdr:nvSpPr>
          <xdr:spPr bwMode="auto">
            <a:xfrm>
              <a:off x="702" y="9990"/>
              <a:ext cx="1412" cy="431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Frutas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chemeClr val="bg1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55" name="Group 53"/>
          <xdr:cNvGrpSpPr>
            <a:grpSpLocks/>
          </xdr:cNvGrpSpPr>
        </xdr:nvGrpSpPr>
        <xdr:grpSpPr bwMode="auto">
          <a:xfrm>
            <a:off x="268" y="10985"/>
            <a:ext cx="2426" cy="1540"/>
            <a:chOff x="268" y="10985"/>
            <a:chExt cx="2426" cy="1540"/>
          </a:xfrm>
        </xdr:grpSpPr>
        <xdr:pic>
          <xdr:nvPicPr>
            <xdr:cNvPr id="705456" name="Picture 5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5" cstate="print"/>
            <a:srcRect/>
            <a:stretch>
              <a:fillRect/>
            </a:stretch>
          </xdr:blipFill>
          <xdr:spPr bwMode="auto">
            <a:xfrm>
              <a:off x="268" y="10985"/>
              <a:ext cx="2426" cy="154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42" name="Text Box 55"/>
            <xdr:cNvSpPr txBox="1">
              <a:spLocks noChangeArrowheads="1"/>
            </xdr:cNvSpPr>
          </xdr:nvSpPr>
          <xdr:spPr bwMode="auto">
            <a:xfrm>
              <a:off x="673" y="11563"/>
              <a:ext cx="1533" cy="48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Couros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10</xdr:col>
      <xdr:colOff>624228</xdr:colOff>
      <xdr:row>18</xdr:row>
      <xdr:rowOff>9524</xdr:rowOff>
    </xdr:from>
    <xdr:to>
      <xdr:col>14</xdr:col>
      <xdr:colOff>234994</xdr:colOff>
      <xdr:row>55</xdr:row>
      <xdr:rowOff>133651</xdr:rowOff>
    </xdr:to>
    <xdr:grpSp>
      <xdr:nvGrpSpPr>
        <xdr:cNvPr id="705431" name="Group 56"/>
        <xdr:cNvGrpSpPr>
          <a:grpSpLocks/>
        </xdr:cNvGrpSpPr>
      </xdr:nvGrpSpPr>
      <xdr:grpSpPr bwMode="auto">
        <a:xfrm>
          <a:off x="6405268" y="3575684"/>
          <a:ext cx="2150766" cy="6545247"/>
          <a:chOff x="10013" y="4601"/>
          <a:chExt cx="2508" cy="7915"/>
        </a:xfrm>
      </xdr:grpSpPr>
      <xdr:grpSp>
        <xdr:nvGrpSpPr>
          <xdr:cNvPr id="705436" name="Group 57"/>
          <xdr:cNvGrpSpPr>
            <a:grpSpLocks/>
          </xdr:cNvGrpSpPr>
        </xdr:nvGrpSpPr>
        <xdr:grpSpPr bwMode="auto">
          <a:xfrm>
            <a:off x="10054" y="4601"/>
            <a:ext cx="2467" cy="1649"/>
            <a:chOff x="10054" y="4601"/>
            <a:chExt cx="2467" cy="1649"/>
          </a:xfrm>
        </xdr:grpSpPr>
        <xdr:pic>
          <xdr:nvPicPr>
            <xdr:cNvPr id="705449" name="Picture 58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6" cstate="print"/>
            <a:srcRect/>
            <a:stretch>
              <a:fillRect/>
            </a:stretch>
          </xdr:blipFill>
          <xdr:spPr bwMode="auto">
            <a:xfrm>
              <a:off x="10054" y="4601"/>
              <a:ext cx="2467" cy="164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46" name="Text Box 59"/>
            <xdr:cNvSpPr txBox="1">
              <a:spLocks noChangeArrowheads="1"/>
            </xdr:cNvSpPr>
          </xdr:nvSpPr>
          <xdr:spPr bwMode="auto">
            <a:xfrm>
              <a:off x="10742" y="5146"/>
              <a:ext cx="757" cy="444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Mel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37" name="Group 60"/>
          <xdr:cNvGrpSpPr>
            <a:grpSpLocks/>
          </xdr:cNvGrpSpPr>
        </xdr:nvGrpSpPr>
        <xdr:grpSpPr bwMode="auto">
          <a:xfrm>
            <a:off x="10052" y="6299"/>
            <a:ext cx="2449" cy="1546"/>
            <a:chOff x="10052" y="6299"/>
            <a:chExt cx="2449" cy="1546"/>
          </a:xfrm>
        </xdr:grpSpPr>
        <xdr:pic>
          <xdr:nvPicPr>
            <xdr:cNvPr id="705447" name="Picture 61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7" cstate="print"/>
            <a:srcRect/>
            <a:stretch>
              <a:fillRect/>
            </a:stretch>
          </xdr:blipFill>
          <xdr:spPr bwMode="auto">
            <a:xfrm>
              <a:off x="10052" y="6299"/>
              <a:ext cx="2449" cy="1546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49" name="Text Box 62"/>
            <xdr:cNvSpPr txBox="1">
              <a:spLocks noChangeArrowheads="1"/>
            </xdr:cNvSpPr>
          </xdr:nvSpPr>
          <xdr:spPr bwMode="auto">
            <a:xfrm>
              <a:off x="10496" y="6746"/>
              <a:ext cx="1476" cy="427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Pescado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38" name="Group 63"/>
          <xdr:cNvGrpSpPr>
            <a:grpSpLocks/>
          </xdr:cNvGrpSpPr>
        </xdr:nvGrpSpPr>
        <xdr:grpSpPr bwMode="auto">
          <a:xfrm>
            <a:off x="10013" y="7921"/>
            <a:ext cx="2483" cy="1630"/>
            <a:chOff x="10013" y="7921"/>
            <a:chExt cx="2483" cy="1630"/>
          </a:xfrm>
        </xdr:grpSpPr>
        <xdr:pic>
          <xdr:nvPicPr>
            <xdr:cNvPr id="705445" name="Picture 64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8" cstate="print"/>
            <a:srcRect/>
            <a:stretch>
              <a:fillRect/>
            </a:stretch>
          </xdr:blipFill>
          <xdr:spPr bwMode="auto">
            <a:xfrm>
              <a:off x="10013" y="7921"/>
              <a:ext cx="2483" cy="163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52" name="Text Box 65"/>
            <xdr:cNvSpPr txBox="1">
              <a:spLocks noChangeArrowheads="1"/>
            </xdr:cNvSpPr>
          </xdr:nvSpPr>
          <xdr:spPr bwMode="auto">
            <a:xfrm>
              <a:off x="10538" y="8465"/>
              <a:ext cx="1564" cy="468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chemeClr val="bg1"/>
                  </a:solidFill>
                  <a:latin typeface="Tahoma"/>
                  <a:cs typeface="Tahoma"/>
                </a:rPr>
                <a:t>Camarão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39" name="Group 66"/>
          <xdr:cNvGrpSpPr>
            <a:grpSpLocks/>
          </xdr:cNvGrpSpPr>
        </xdr:nvGrpSpPr>
        <xdr:grpSpPr bwMode="auto">
          <a:xfrm>
            <a:off x="10036" y="9536"/>
            <a:ext cx="2462" cy="1525"/>
            <a:chOff x="10036" y="9536"/>
            <a:chExt cx="2462" cy="1525"/>
          </a:xfrm>
        </xdr:grpSpPr>
        <xdr:pic>
          <xdr:nvPicPr>
            <xdr:cNvPr id="705443" name="Picture 67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9" cstate="print"/>
            <a:srcRect b="31125"/>
            <a:stretch>
              <a:fillRect/>
            </a:stretch>
          </xdr:blipFill>
          <xdr:spPr bwMode="auto">
            <a:xfrm>
              <a:off x="10036" y="9536"/>
              <a:ext cx="2462" cy="1525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55" name="Text Box 68"/>
            <xdr:cNvSpPr txBox="1">
              <a:spLocks noChangeArrowheads="1"/>
            </xdr:cNvSpPr>
          </xdr:nvSpPr>
          <xdr:spPr bwMode="auto">
            <a:xfrm>
              <a:off x="10576" y="10073"/>
              <a:ext cx="1480" cy="356"/>
            </a:xfrm>
            <a:prstGeom prst="rect">
              <a:avLst/>
            </a:prstGeom>
            <a:solidFill>
              <a:schemeClr val="bg1"/>
            </a:solidFill>
            <a:ln w="9525">
              <a:noFill/>
              <a:round/>
              <a:headEnd/>
              <a:tailEnd/>
            </a:ln>
            <a:effectLst/>
          </xdr:spPr>
          <xdr:txBody>
            <a:bodyPr vertOverflow="clip" wrap="square" lIns="90000" tIns="46800" rIns="90000" bIns="46800" anchor="t" upright="1"/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000000"/>
                  </a:solidFill>
                  <a:latin typeface="Tahoma"/>
                  <a:cs typeface="Tahoma"/>
                </a:rPr>
                <a:t>Calçados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000000"/>
                </a:solidFill>
                <a:latin typeface="Tahoma"/>
                <a:cs typeface="Tahoma"/>
              </a:endParaRPr>
            </a:p>
          </xdr:txBody>
        </xdr:sp>
      </xdr:grpSp>
      <xdr:grpSp>
        <xdr:nvGrpSpPr>
          <xdr:cNvPr id="705440" name="Group 69"/>
          <xdr:cNvGrpSpPr>
            <a:grpSpLocks/>
          </xdr:cNvGrpSpPr>
        </xdr:nvGrpSpPr>
        <xdr:grpSpPr bwMode="auto">
          <a:xfrm>
            <a:off x="10062" y="11047"/>
            <a:ext cx="2438" cy="1469"/>
            <a:chOff x="10062" y="11047"/>
            <a:chExt cx="2438" cy="1469"/>
          </a:xfrm>
        </xdr:grpSpPr>
        <xdr:pic>
          <xdr:nvPicPr>
            <xdr:cNvPr id="705441" name="Picture 70"/>
            <xdr:cNvPicPr>
              <a:picLocks noChangeAspect="1" noChangeArrowheads="1"/>
            </xdr:cNvPicPr>
          </xdr:nvPicPr>
          <xdr:blipFill>
            <a:blip xmlns:r="http://schemas.openxmlformats.org/officeDocument/2006/relationships" r:embed="rId10" cstate="print"/>
            <a:srcRect r="28172"/>
            <a:stretch>
              <a:fillRect/>
            </a:stretch>
          </xdr:blipFill>
          <xdr:spPr bwMode="auto">
            <a:xfrm>
              <a:off x="10062" y="11047"/>
              <a:ext cx="2438" cy="1469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</xdr:spPr>
        </xdr:pic>
        <xdr:sp macro="" textlink="" fLocksText="0">
          <xdr:nvSpPr>
            <xdr:cNvPr id="1058" name="Text Box 71"/>
            <xdr:cNvSpPr txBox="1">
              <a:spLocks noChangeArrowheads="1"/>
            </xdr:cNvSpPr>
          </xdr:nvSpPr>
          <xdr:spPr bwMode="auto">
            <a:xfrm>
              <a:off x="10673" y="11847"/>
              <a:ext cx="1110" cy="490"/>
            </a:xfrm>
            <a:prstGeom prst="rect">
              <a:avLst/>
            </a:prstGeom>
            <a:noFill/>
            <a:ln w="9525">
              <a:noFill/>
              <a:round/>
              <a:headEnd/>
              <a:tailEnd/>
            </a:ln>
            <a:effectLst/>
          </xdr:spPr>
          <xdr:txBody>
            <a:bodyPr wrap="square" lIns="90000" tIns="46800" rIns="90000" bIns="46800" anchor="t" upright="1">
              <a:noAutofit/>
            </a:bodyPr>
            <a:lstStyle/>
            <a:p>
              <a:pPr algn="l" rtl="0">
                <a:defRPr sz="1000"/>
              </a:pPr>
              <a:r>
                <a:rPr lang="pt-BR" sz="1800" b="1" i="0" strike="noStrike">
                  <a:solidFill>
                    <a:srgbClr val="FFFFFF"/>
                  </a:solidFill>
                  <a:latin typeface="Tahoma"/>
                  <a:cs typeface="Tahoma"/>
                </a:rPr>
                <a:t>Sucos</a:t>
              </a:r>
            </a:p>
            <a:p>
              <a:pPr algn="l" rtl="0">
                <a:defRPr sz="1000"/>
              </a:pPr>
              <a:endParaRPr lang="pt-BR" sz="1800" b="1" i="0" strike="noStrike">
                <a:solidFill>
                  <a:srgbClr val="FFFFFF"/>
                </a:solidFill>
                <a:latin typeface="Tahoma"/>
                <a:cs typeface="Tahoma"/>
              </a:endParaRPr>
            </a:p>
          </xdr:txBody>
        </xdr:sp>
      </xdr:grpSp>
    </xdr:grpSp>
    <xdr:clientData/>
  </xdr:twoCellAnchor>
  <xdr:twoCellAnchor>
    <xdr:from>
      <xdr:col>3</xdr:col>
      <xdr:colOff>419100</xdr:colOff>
      <xdr:row>17</xdr:row>
      <xdr:rowOff>161924</xdr:rowOff>
    </xdr:from>
    <xdr:to>
      <xdr:col>11</xdr:col>
      <xdr:colOff>47625</xdr:colOff>
      <xdr:row>56</xdr:row>
      <xdr:rowOff>0</xdr:rowOff>
    </xdr:to>
    <xdr:pic>
      <xdr:nvPicPr>
        <xdr:cNvPr id="705432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1800225" y="3590924"/>
          <a:ext cx="4708525" cy="6680201"/>
        </a:xfrm>
        <a:prstGeom prst="rect">
          <a:avLst/>
        </a:prstGeom>
        <a:solidFill>
          <a:srgbClr val="FFFFFF"/>
        </a:solidFill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590550</xdr:colOff>
      <xdr:row>1</xdr:row>
      <xdr:rowOff>76200</xdr:rowOff>
    </xdr:from>
    <xdr:to>
      <xdr:col>13</xdr:col>
      <xdr:colOff>295275</xdr:colOff>
      <xdr:row>3</xdr:row>
      <xdr:rowOff>38100</xdr:rowOff>
    </xdr:to>
    <xdr:pic>
      <xdr:nvPicPr>
        <xdr:cNvPr id="705433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5619750" y="257175"/>
          <a:ext cx="2552700" cy="7810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6350</xdr:colOff>
      <xdr:row>1</xdr:row>
      <xdr:rowOff>85725</xdr:rowOff>
    </xdr:from>
    <xdr:to>
      <xdr:col>6</xdr:col>
      <xdr:colOff>574675</xdr:colOff>
      <xdr:row>3</xdr:row>
      <xdr:rowOff>57150</xdr:rowOff>
    </xdr:to>
    <xdr:pic>
      <xdr:nvPicPr>
        <xdr:cNvPr id="705434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117475" y="260350"/>
          <a:ext cx="3743325" cy="7810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200024</xdr:colOff>
      <xdr:row>13</xdr:row>
      <xdr:rowOff>66675</xdr:rowOff>
    </xdr:from>
    <xdr:to>
      <xdr:col>10</xdr:col>
      <xdr:colOff>457199</xdr:colOff>
      <xdr:row>15</xdr:row>
      <xdr:rowOff>171450</xdr:rowOff>
    </xdr:to>
    <xdr:sp macro="" textlink="" fLocksText="0">
      <xdr:nvSpPr>
        <xdr:cNvPr id="1062" name="Rectangle 39"/>
        <xdr:cNvSpPr>
          <a:spLocks noChangeArrowheads="1"/>
        </xdr:cNvSpPr>
      </xdr:nvSpPr>
      <xdr:spPr bwMode="auto">
        <a:xfrm>
          <a:off x="2813684" y="2802255"/>
          <a:ext cx="3381375" cy="455295"/>
        </a:xfrm>
        <a:prstGeom prst="rect">
          <a:avLst/>
        </a:prstGeom>
        <a:solidFill>
          <a:srgbClr val="008080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2010 -  2014 (Janeiro</a:t>
          </a:r>
          <a:r>
            <a:rPr lang="pt-BR" sz="1400" b="1" i="0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a Dezembro</a:t>
          </a: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)</a:t>
          </a:r>
        </a:p>
      </xdr:txBody>
    </xdr:sp>
    <xdr:clientData/>
  </xdr:twoCellAnchor>
  <xdr:twoCellAnchor>
    <xdr:from>
      <xdr:col>3</xdr:col>
      <xdr:colOff>523875</xdr:colOff>
      <xdr:row>61</xdr:row>
      <xdr:rowOff>0</xdr:rowOff>
    </xdr:from>
    <xdr:to>
      <xdr:col>10</xdr:col>
      <xdr:colOff>498474</xdr:colOff>
      <xdr:row>63</xdr:row>
      <xdr:rowOff>95250</xdr:rowOff>
    </xdr:to>
    <xdr:sp macro="" textlink="" fLocksText="0">
      <xdr:nvSpPr>
        <xdr:cNvPr id="40" name="Rectangle 39"/>
        <xdr:cNvSpPr>
          <a:spLocks noChangeArrowheads="1"/>
        </xdr:cNvSpPr>
      </xdr:nvSpPr>
      <xdr:spPr bwMode="auto">
        <a:xfrm>
          <a:off x="1905000" y="11239500"/>
          <a:ext cx="4419599" cy="444500"/>
        </a:xfrm>
        <a:prstGeom prst="rect">
          <a:avLst/>
        </a:prstGeom>
        <a:solidFill>
          <a:srgbClr val="09AFB7"/>
        </a:solidFill>
        <a:ln w="9360">
          <a:solidFill>
            <a:srgbClr val="000000"/>
          </a:solidFill>
          <a:round/>
          <a:headEnd/>
          <a:tailEnd/>
        </a:ln>
        <a:effectLst/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Fortaleza - Ceará - Brasil,   13 de</a:t>
          </a:r>
          <a:r>
            <a:rPr lang="pt-BR" sz="1400" b="1" i="0" strike="noStrike" baseline="0">
              <a:solidFill>
                <a:schemeClr val="bg1"/>
              </a:solidFill>
              <a:latin typeface="Arial" pitchFamily="34" charset="0"/>
              <a:cs typeface="Arial" pitchFamily="34" charset="0"/>
            </a:rPr>
            <a:t> janeiro </a:t>
          </a:r>
          <a:r>
            <a:rPr lang="pt-BR" sz="1400" b="1" i="0" strike="noStrike">
              <a:solidFill>
                <a:schemeClr val="bg1"/>
              </a:solidFill>
              <a:latin typeface="Arial" pitchFamily="34" charset="0"/>
              <a:cs typeface="Arial" pitchFamily="34" charset="0"/>
            </a:rPr>
            <a:t>de 2015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12</xdr:row>
      <xdr:rowOff>28575</xdr:rowOff>
    </xdr:from>
    <xdr:to>
      <xdr:col>8</xdr:col>
      <xdr:colOff>0</xdr:colOff>
      <xdr:row>15</xdr:row>
      <xdr:rowOff>45208</xdr:rowOff>
    </xdr:to>
    <xdr:pic>
      <xdr:nvPicPr>
        <xdr:cNvPr id="709778" name="Imagem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86300" y="2857500"/>
          <a:ext cx="914400" cy="55955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7</xdr:col>
      <xdr:colOff>826008</xdr:colOff>
      <xdr:row>17</xdr:row>
      <xdr:rowOff>95249</xdr:rowOff>
    </xdr:from>
    <xdr:to>
      <xdr:col>9</xdr:col>
      <xdr:colOff>235363</xdr:colOff>
      <xdr:row>21</xdr:row>
      <xdr:rowOff>161924</xdr:rowOff>
    </xdr:to>
    <xdr:pic>
      <xdr:nvPicPr>
        <xdr:cNvPr id="709779" name="Imagem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5407533" y="3829049"/>
          <a:ext cx="1209580" cy="7905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257175</xdr:colOff>
      <xdr:row>12</xdr:row>
      <xdr:rowOff>104775</xdr:rowOff>
    </xdr:from>
    <xdr:to>
      <xdr:col>3</xdr:col>
      <xdr:colOff>590550</xdr:colOff>
      <xdr:row>15</xdr:row>
      <xdr:rowOff>92075</xdr:rowOff>
    </xdr:to>
    <xdr:pic>
      <xdr:nvPicPr>
        <xdr:cNvPr id="709780" name="Imagem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504825" y="2933700"/>
          <a:ext cx="1590675" cy="53022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5</xdr:col>
      <xdr:colOff>28575</xdr:colOff>
      <xdr:row>12</xdr:row>
      <xdr:rowOff>9525</xdr:rowOff>
    </xdr:from>
    <xdr:to>
      <xdr:col>6</xdr:col>
      <xdr:colOff>228600</xdr:colOff>
      <xdr:row>15</xdr:row>
      <xdr:rowOff>72869</xdr:rowOff>
    </xdr:to>
    <xdr:pic>
      <xdr:nvPicPr>
        <xdr:cNvPr id="709781" name="Imagem 4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2790825" y="2838450"/>
          <a:ext cx="1190625" cy="60626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533400</xdr:colOff>
      <xdr:row>17</xdr:row>
      <xdr:rowOff>131984</xdr:rowOff>
    </xdr:from>
    <xdr:to>
      <xdr:col>5</xdr:col>
      <xdr:colOff>866775</xdr:colOff>
      <xdr:row>21</xdr:row>
      <xdr:rowOff>140424</xdr:rowOff>
    </xdr:to>
    <xdr:pic>
      <xdr:nvPicPr>
        <xdr:cNvPr id="709782" name="Imagem 5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2038350" y="3865784"/>
          <a:ext cx="1590675" cy="73234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1</xdr:col>
      <xdr:colOff>387790</xdr:colOff>
      <xdr:row>17</xdr:row>
      <xdr:rowOff>171451</xdr:rowOff>
    </xdr:from>
    <xdr:to>
      <xdr:col>3</xdr:col>
      <xdr:colOff>152400</xdr:colOff>
      <xdr:row>22</xdr:row>
      <xdr:rowOff>85726</xdr:rowOff>
    </xdr:to>
    <xdr:pic>
      <xdr:nvPicPr>
        <xdr:cNvPr id="709783" name="Imagem 6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635440" y="3905251"/>
          <a:ext cx="1021910" cy="819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7</xdr:col>
      <xdr:colOff>409575</xdr:colOff>
      <xdr:row>0</xdr:row>
      <xdr:rowOff>47625</xdr:rowOff>
    </xdr:from>
    <xdr:to>
      <xdr:col>10</xdr:col>
      <xdr:colOff>352425</xdr:colOff>
      <xdr:row>2</xdr:row>
      <xdr:rowOff>95250</xdr:rowOff>
    </xdr:to>
    <xdr:pic>
      <xdr:nvPicPr>
        <xdr:cNvPr id="709784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991100" y="47625"/>
          <a:ext cx="2524125" cy="8382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0</xdr:row>
      <xdr:rowOff>38100</xdr:rowOff>
    </xdr:from>
    <xdr:to>
      <xdr:col>6</xdr:col>
      <xdr:colOff>152400</xdr:colOff>
      <xdr:row>2</xdr:row>
      <xdr:rowOff>66675</xdr:rowOff>
    </xdr:to>
    <xdr:pic>
      <xdr:nvPicPr>
        <xdr:cNvPr id="709785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28575" y="38100"/>
          <a:ext cx="3876675" cy="81915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8</xdr:col>
      <xdr:colOff>580276</xdr:colOff>
      <xdr:row>11</xdr:row>
      <xdr:rowOff>104775</xdr:rowOff>
    </xdr:from>
    <xdr:to>
      <xdr:col>10</xdr:col>
      <xdr:colOff>85725</xdr:colOff>
      <xdr:row>15</xdr:row>
      <xdr:rowOff>95250</xdr:rowOff>
    </xdr:to>
    <xdr:pic>
      <xdr:nvPicPr>
        <xdr:cNvPr id="709786" name="Imagem 10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6180976" y="2752725"/>
          <a:ext cx="1067549" cy="71437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 editAs="oneCell">
    <xdr:from>
      <xdr:col>9</xdr:col>
      <xdr:colOff>361950</xdr:colOff>
      <xdr:row>19</xdr:row>
      <xdr:rowOff>171450</xdr:rowOff>
    </xdr:from>
    <xdr:to>
      <xdr:col>11</xdr:col>
      <xdr:colOff>38100</xdr:colOff>
      <xdr:row>27</xdr:row>
      <xdr:rowOff>123825</xdr:rowOff>
    </xdr:to>
    <xdr:pic>
      <xdr:nvPicPr>
        <xdr:cNvPr id="709787" name="Imagem 11" descr="LOGO_CSComercio.JPG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6743700" y="4267200"/>
          <a:ext cx="838200" cy="1400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7</xdr:col>
      <xdr:colOff>880687</xdr:colOff>
      <xdr:row>23</xdr:row>
      <xdr:rowOff>161925</xdr:rowOff>
    </xdr:from>
    <xdr:to>
      <xdr:col>9</xdr:col>
      <xdr:colOff>142875</xdr:colOff>
      <xdr:row>26</xdr:row>
      <xdr:rowOff>85725</xdr:rowOff>
    </xdr:to>
    <xdr:pic>
      <xdr:nvPicPr>
        <xdr:cNvPr id="709788" name="Imagem 12" descr="CSTIC-Logo.jpg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5462212" y="4981575"/>
          <a:ext cx="1062413" cy="466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6</xdr:col>
      <xdr:colOff>361949</xdr:colOff>
      <xdr:row>17</xdr:row>
      <xdr:rowOff>38099</xdr:rowOff>
    </xdr:from>
    <xdr:to>
      <xdr:col>7</xdr:col>
      <xdr:colOff>400050</xdr:colOff>
      <xdr:row>22</xdr:row>
      <xdr:rowOff>114049</xdr:rowOff>
    </xdr:to>
    <xdr:pic>
      <xdr:nvPicPr>
        <xdr:cNvPr id="709789" name="Imagem 15" descr="CS TILAPIA LOGO.jpg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114799" y="3771899"/>
          <a:ext cx="866776" cy="980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771525</xdr:colOff>
      <xdr:row>27</xdr:row>
      <xdr:rowOff>142875</xdr:rowOff>
    </xdr:from>
    <xdr:to>
      <xdr:col>6</xdr:col>
      <xdr:colOff>452438</xdr:colOff>
      <xdr:row>32</xdr:row>
      <xdr:rowOff>38100</xdr:rowOff>
    </xdr:to>
    <xdr:pic>
      <xdr:nvPicPr>
        <xdr:cNvPr id="709792" name="Imagem 19" descr="2011.06.28 - Logo Vertical CS Eólica.bmp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33775" y="5686425"/>
          <a:ext cx="671513" cy="800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476250</xdr:colOff>
      <xdr:row>23</xdr:row>
      <xdr:rowOff>86536</xdr:rowOff>
    </xdr:from>
    <xdr:to>
      <xdr:col>6</xdr:col>
      <xdr:colOff>626064</xdr:colOff>
      <xdr:row>26</xdr:row>
      <xdr:rowOff>76200</xdr:rowOff>
    </xdr:to>
    <xdr:pic>
      <xdr:nvPicPr>
        <xdr:cNvPr id="20" name="Imagem 19" descr="2011.06.28 - Logo Horizontal CS Eólica.bmp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3238500" y="4906186"/>
          <a:ext cx="1140414" cy="532589"/>
        </a:xfrm>
        <a:prstGeom prst="rect">
          <a:avLst/>
        </a:prstGeom>
      </xdr:spPr>
    </xdr:pic>
    <xdr:clientData/>
  </xdr:twoCellAnchor>
  <xdr:twoCellAnchor editAs="oneCell">
    <xdr:from>
      <xdr:col>2</xdr:col>
      <xdr:colOff>485775</xdr:colOff>
      <xdr:row>23</xdr:row>
      <xdr:rowOff>152400</xdr:rowOff>
    </xdr:from>
    <xdr:to>
      <xdr:col>3</xdr:col>
      <xdr:colOff>549172</xdr:colOff>
      <xdr:row>27</xdr:row>
      <xdr:rowOff>77342</xdr:rowOff>
    </xdr:to>
    <xdr:pic>
      <xdr:nvPicPr>
        <xdr:cNvPr id="21" name="Imagem 20" descr="cs eventos II.jpg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1362075" y="4972050"/>
          <a:ext cx="692047" cy="648842"/>
        </a:xfrm>
        <a:prstGeom prst="rect">
          <a:avLst/>
        </a:prstGeom>
      </xdr:spPr>
    </xdr:pic>
    <xdr:clientData/>
  </xdr:twoCellAnchor>
  <xdr:twoCellAnchor>
    <xdr:from>
      <xdr:col>0</xdr:col>
      <xdr:colOff>177800</xdr:colOff>
      <xdr:row>34</xdr:row>
      <xdr:rowOff>9525</xdr:rowOff>
    </xdr:from>
    <xdr:to>
      <xdr:col>10</xdr:col>
      <xdr:colOff>352425</xdr:colOff>
      <xdr:row>53</xdr:row>
      <xdr:rowOff>95249</xdr:rowOff>
    </xdr:to>
    <xdr:sp macro="" textlink="">
      <xdr:nvSpPr>
        <xdr:cNvPr id="18" name="CustomShape 2"/>
        <xdr:cNvSpPr>
          <a:spLocks noChangeArrowheads="1"/>
        </xdr:cNvSpPr>
      </xdr:nvSpPr>
      <xdr:spPr bwMode="auto">
        <a:xfrm>
          <a:off x="177800" y="6096000"/>
          <a:ext cx="7337425" cy="3695699"/>
        </a:xfrm>
        <a:prstGeom prst="roundRect">
          <a:avLst>
            <a:gd name="adj" fmla="val 23445"/>
          </a:avLst>
        </a:prstGeom>
        <a:solidFill>
          <a:srgbClr val="09AFB7"/>
        </a:solidFill>
        <a:ln w="57240">
          <a:solidFill>
            <a:srgbClr val="FFFFFF"/>
          </a:solidFill>
          <a:round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>
            <a:buFont typeface="Wingdings" pitchFamily="2" charset="2"/>
            <a:buChar char=""/>
          </a:pP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Câmaras Setoriais do Agronegócio (Caju, Camarão,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arnaúba, Frutas, Flores, Leite, Mel, Tilápia, </a:t>
          </a: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Trigo e Ovinocaprinos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)</a:t>
          </a:r>
          <a:endParaRPr lang="pt-BR" sz="1200" b="1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Audiovisual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 baseline="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Imobiliária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do Comércio e Serviços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Eólica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Eventos 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Metalurgia, Metal-mecânica e  Eletro-eletrônico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Setorial Mineral</a:t>
          </a: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Câmara Setorial de Reciclagem </a:t>
          </a:r>
          <a:endParaRPr lang="pt-BR" sz="1200">
            <a:solidFill>
              <a:schemeClr val="bg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da Saúde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l">
            <a:buFont typeface="Wingdings" pitchFamily="2" charset="2"/>
            <a:buChar char="Ø"/>
          </a:pPr>
          <a:r>
            <a:rPr lang="pt-BR" sz="1200" b="1">
              <a:solidFill>
                <a:srgbClr val="FFFFFF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de Tecnologia da Informação</a:t>
          </a:r>
        </a:p>
        <a:p>
          <a:pPr algn="l">
            <a:buFont typeface="Wingdings" pitchFamily="2" charset="2"/>
            <a:buChar char="Ø"/>
          </a:pP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 Câmara Setorial do Vestuário</a:t>
          </a:r>
          <a:endParaRPr lang="pt-BR" sz="1200" b="1">
            <a:solidFill>
              <a:srgbClr val="FFFFFF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marL="0" marR="0" indent="0" algn="l" defTabSz="914400" rtl="0" eaLnBrk="1" fontAlgn="base" latinLnBrk="0" hangingPunct="1">
            <a:lnSpc>
              <a:spcPct val="100000"/>
            </a:lnSpc>
            <a:spcBef>
              <a:spcPct val="0"/>
            </a:spcBef>
            <a:spcAft>
              <a:spcPct val="0"/>
            </a:spcAft>
            <a:buClrTx/>
            <a:buSzTx/>
            <a:buFont typeface="Wingdings" pitchFamily="2" charset="2"/>
            <a:buChar char="Ø"/>
            <a:tabLst/>
            <a:defRPr/>
          </a:pPr>
          <a:r>
            <a:rPr lang="pt-BR" sz="1200" b="1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  <a:r>
            <a:rPr lang="pt-BR" sz="1200" b="1" kern="1200">
              <a:solidFill>
                <a:schemeClr val="bg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Câmara Temática de Logística</a:t>
          </a:r>
          <a:endParaRPr lang="pt-BR" sz="1200">
            <a:latin typeface="Arial" pitchFamily="34" charset="0"/>
            <a:ea typeface="Verdana" pitchFamily="34" charset="0"/>
            <a:cs typeface="Arial" pitchFamily="34" charset="0"/>
          </a:endParaRPr>
        </a:p>
        <a:p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2</xdr:col>
      <xdr:colOff>276223</xdr:colOff>
      <xdr:row>33</xdr:row>
      <xdr:rowOff>76200</xdr:rowOff>
    </xdr:from>
    <xdr:to>
      <xdr:col>9</xdr:col>
      <xdr:colOff>28574</xdr:colOff>
      <xdr:row>38</xdr:row>
      <xdr:rowOff>95250</xdr:rowOff>
    </xdr:to>
    <xdr:sp macro="" textlink="">
      <xdr:nvSpPr>
        <xdr:cNvPr id="17" name="CustomShape 7"/>
        <xdr:cNvSpPr>
          <a:spLocks noChangeArrowheads="1"/>
        </xdr:cNvSpPr>
      </xdr:nvSpPr>
      <xdr:spPr bwMode="auto">
        <a:xfrm>
          <a:off x="1152523" y="6705600"/>
          <a:ext cx="5257801" cy="962025"/>
        </a:xfrm>
        <a:prstGeom prst="roundRect">
          <a:avLst>
            <a:gd name="adj" fmla="val 3602"/>
          </a:avLst>
        </a:prstGeom>
        <a:solidFill>
          <a:srgbClr val="008080"/>
        </a:solidFill>
        <a:ln>
          <a:noFill/>
          <a:headEnd/>
          <a:tailEnd/>
        </a:ln>
        <a:effectLst>
          <a:outerShdw blurRad="50800" dist="38100" dir="16200000" rotWithShape="0">
            <a:prstClr val="black">
              <a:alpha val="40000"/>
            </a:prstClr>
          </a:outerShdw>
        </a:effectLst>
        <a:scene3d>
          <a:camera prst="orthographicFront">
            <a:rot lat="0" lon="0" rev="0"/>
          </a:camera>
          <a:lightRig rig="soft" dir="t">
            <a:rot lat="0" lon="0" rev="0"/>
          </a:lightRig>
        </a:scene3d>
        <a:sp3d contourW="44450" prstMaterial="matte">
          <a:bevelT w="63500" h="63500" prst="artDeco"/>
          <a:contourClr>
            <a:srgbClr val="FFFFFF"/>
          </a:contourClr>
        </a:sp3d>
      </xdr:spPr>
      <xdr:style>
        <a:lnRef idx="0">
          <a:schemeClr val="accent1"/>
        </a:lnRef>
        <a:fillRef idx="3">
          <a:schemeClr val="accent1"/>
        </a:fillRef>
        <a:effectRef idx="3">
          <a:schemeClr val="accent1"/>
        </a:effectRef>
        <a:fontRef idx="minor">
          <a:schemeClr val="lt1"/>
        </a:fontRef>
      </xdr:style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5pPr>
          <a:lvl6pPr marL="22860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6pPr>
          <a:lvl7pPr marL="27432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7pPr>
          <a:lvl8pPr marL="32004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8pPr>
          <a:lvl9pPr marL="3657600" algn="l" defTabSz="914400" rtl="0" eaLnBrk="1" latinLnBrk="0" hangingPunct="1">
            <a:defRPr kern="1200">
              <a:solidFill>
                <a:schemeClr val="tx1"/>
              </a:solidFill>
              <a:latin typeface="Arial" pitchFamily="34" charset="0"/>
              <a:ea typeface="+mn-ea"/>
              <a:cs typeface="+mn-cs"/>
            </a:defRPr>
          </a:lvl9pPr>
        </a:lstStyle>
        <a:p>
          <a:pPr algn="ctr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Total 22 Câmaras Formadas:</a:t>
          </a:r>
        </a:p>
        <a:p>
          <a:pPr algn="l"/>
          <a:endParaRPr lang="pt-BR" sz="1400" b="1">
            <a:solidFill>
              <a:srgbClr val="FFFFFF"/>
            </a:solidFill>
            <a:latin typeface="Arial" pitchFamily="34" charset="0"/>
            <a:cs typeface="Arial" pitchFamily="34" charset="0"/>
          </a:endParaRPr>
        </a:p>
        <a:p>
          <a:pPr algn="l"/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21  câmaras setoriais, sendo 10 de agronegócios</a:t>
          </a:r>
        </a:p>
        <a:p>
          <a:pPr algn="l"/>
          <a:r>
            <a:rPr lang="pt-BR" sz="1400" b="1" baseline="0">
              <a:solidFill>
                <a:srgbClr val="FFFFFF"/>
              </a:solidFill>
              <a:latin typeface="Arial" pitchFamily="34" charset="0"/>
              <a:cs typeface="Arial" pitchFamily="34" charset="0"/>
            </a:rPr>
            <a:t> </a:t>
          </a:r>
          <a:r>
            <a:rPr lang="pt-BR" sz="1400" b="1">
              <a:solidFill>
                <a:srgbClr val="FFFFFF"/>
              </a:solidFill>
              <a:latin typeface="Arial" pitchFamily="34" charset="0"/>
              <a:cs typeface="Arial" pitchFamily="34" charset="0"/>
            </a:rPr>
            <a:t>01  câmara temática</a:t>
          </a:r>
          <a:endParaRPr lang="pt-BR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1</xdr:col>
      <xdr:colOff>561976</xdr:colOff>
      <xdr:row>28</xdr:row>
      <xdr:rowOff>114300</xdr:rowOff>
    </xdr:from>
    <xdr:to>
      <xdr:col>4</xdr:col>
      <xdr:colOff>359658</xdr:colOff>
      <xdr:row>31</xdr:row>
      <xdr:rowOff>140207</xdr:rowOff>
    </xdr:to>
    <xdr:pic>
      <xdr:nvPicPr>
        <xdr:cNvPr id="19" name="Imagem 18" descr="Cs Eletrometal_Logomarca.jpg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809626" y="5838825"/>
          <a:ext cx="1683632" cy="568832"/>
        </a:xfrm>
        <a:prstGeom prst="rect">
          <a:avLst/>
        </a:prstGeom>
      </xdr:spPr>
    </xdr:pic>
    <xdr:clientData/>
  </xdr:twoCellAnchor>
  <xdr:twoCellAnchor editAs="oneCell">
    <xdr:from>
      <xdr:col>8</xdr:col>
      <xdr:colOff>47626</xdr:colOff>
      <xdr:row>27</xdr:row>
      <xdr:rowOff>104775</xdr:rowOff>
    </xdr:from>
    <xdr:to>
      <xdr:col>9</xdr:col>
      <xdr:colOff>163380</xdr:colOff>
      <xdr:row>32</xdr:row>
      <xdr:rowOff>104775</xdr:rowOff>
    </xdr:to>
    <xdr:pic>
      <xdr:nvPicPr>
        <xdr:cNvPr id="22" name="Imagem 21" descr="Cs Reciclagem_Logomarca Oficial.JPG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5648326" y="5648325"/>
          <a:ext cx="896804" cy="9048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409575</xdr:colOff>
      <xdr:row>0</xdr:row>
      <xdr:rowOff>47625</xdr:rowOff>
    </xdr:from>
    <xdr:to>
      <xdr:col>10</xdr:col>
      <xdr:colOff>352425</xdr:colOff>
      <xdr:row>2</xdr:row>
      <xdr:rowOff>95250</xdr:rowOff>
    </xdr:to>
    <xdr:pic>
      <xdr:nvPicPr>
        <xdr:cNvPr id="2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149215" y="47625"/>
          <a:ext cx="2518410" cy="83248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28575</xdr:colOff>
      <xdr:row>0</xdr:row>
      <xdr:rowOff>38100</xdr:rowOff>
    </xdr:from>
    <xdr:to>
      <xdr:col>6</xdr:col>
      <xdr:colOff>152400</xdr:colOff>
      <xdr:row>2</xdr:row>
      <xdr:rowOff>66675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575" y="38100"/>
          <a:ext cx="4032885" cy="81343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4</xdr:col>
      <xdr:colOff>389889</xdr:colOff>
      <xdr:row>44</xdr:row>
      <xdr:rowOff>121286</xdr:rowOff>
    </xdr:from>
    <xdr:to>
      <xdr:col>7</xdr:col>
      <xdr:colOff>535305</xdr:colOff>
      <xdr:row>50</xdr:row>
      <xdr:rowOff>175896</xdr:rowOff>
    </xdr:to>
    <xdr:sp macro="" textlink="">
      <xdr:nvSpPr>
        <xdr:cNvPr id="4" name="Retângulo de cantos arredondados 3"/>
        <xdr:cNvSpPr/>
      </xdr:nvSpPr>
      <xdr:spPr bwMode="auto">
        <a:xfrm>
          <a:off x="2683509" y="8701406"/>
          <a:ext cx="2591436" cy="1129030"/>
        </a:xfrm>
        <a:prstGeom prst="roundRect">
          <a:avLst/>
        </a:prstGeom>
        <a:solidFill>
          <a:srgbClr val="FFFFFF"/>
        </a:solidFill>
        <a:ln w="57150" cap="flat" cmpd="sng" algn="ctr">
          <a:solidFill>
            <a:srgbClr val="7C9B3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pt-BR" sz="1100" b="1"/>
            <a:t>Informações:</a:t>
          </a:r>
        </a:p>
        <a:p>
          <a:pPr algn="ctr"/>
          <a:r>
            <a:rPr lang="pt-BR" sz="1100" b="1"/>
            <a:t>Sérgio Baima</a:t>
          </a:r>
        </a:p>
        <a:p>
          <a:pPr algn="ctr"/>
          <a:r>
            <a:rPr lang="pt-BR" sz="1100" b="1"/>
            <a:t>Gerente de Mercado e Projetos Agrícolas</a:t>
          </a:r>
        </a:p>
        <a:p>
          <a:pPr algn="ctr"/>
          <a:r>
            <a:rPr lang="pt-BR" sz="1100" b="1"/>
            <a:t>sergiobaima@yahoo.com.br</a:t>
          </a:r>
        </a:p>
        <a:p>
          <a:pPr algn="ctr"/>
          <a:r>
            <a:rPr lang="pt-BR" sz="1100" b="1"/>
            <a:t>www.adece.ce.gov.br</a:t>
          </a:r>
        </a:p>
        <a:p>
          <a:pPr algn="ctr"/>
          <a:r>
            <a:rPr lang="pt-BR" sz="1100" b="1"/>
            <a:t>Fone: (85) 34573351</a:t>
          </a:r>
        </a:p>
      </xdr:txBody>
    </xdr:sp>
    <xdr:clientData/>
  </xdr:twoCellAnchor>
  <xdr:twoCellAnchor>
    <xdr:from>
      <xdr:col>0</xdr:col>
      <xdr:colOff>289560</xdr:colOff>
      <xdr:row>4</xdr:row>
      <xdr:rowOff>106680</xdr:rowOff>
    </xdr:from>
    <xdr:to>
      <xdr:col>11</xdr:col>
      <xdr:colOff>161927</xdr:colOff>
      <xdr:row>40</xdr:row>
      <xdr:rowOff>160020</xdr:rowOff>
    </xdr:to>
    <xdr:sp macro="" textlink="">
      <xdr:nvSpPr>
        <xdr:cNvPr id="5" name="Retângulo de cantos arredondados 4"/>
        <xdr:cNvSpPr/>
      </xdr:nvSpPr>
      <xdr:spPr bwMode="auto">
        <a:xfrm>
          <a:off x="289560" y="1242060"/>
          <a:ext cx="7568567" cy="6705600"/>
        </a:xfrm>
        <a:prstGeom prst="roundRect">
          <a:avLst/>
        </a:prstGeom>
        <a:solidFill>
          <a:srgbClr val="FFFFFF"/>
        </a:solidFill>
        <a:ln w="57150" cap="flat" cmpd="sng" algn="ctr">
          <a:solidFill>
            <a:srgbClr val="7C9B3F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 eaLnBrk="1" fontAlgn="auto" latinLnBrk="0" hangingPunct="1"/>
          <a:r>
            <a:rPr lang="pt-BR" sz="1400" b="1">
              <a:solidFill>
                <a:schemeClr val="tx1"/>
              </a:solidFill>
              <a:latin typeface="+mn-lt"/>
              <a:ea typeface="+mn-ea"/>
              <a:cs typeface="+mn-cs"/>
            </a:rPr>
            <a:t>Exportações  do Ceará em 2014, </a:t>
          </a:r>
          <a:endParaRPr lang="pt-BR" sz="1400" b="1">
            <a:solidFill>
              <a:schemeClr val="tx1"/>
            </a:solidFill>
          </a:endParaRPr>
        </a:p>
        <a:p>
          <a:pPr algn="ctr" eaLnBrk="1" fontAlgn="auto" latinLnBrk="0" hangingPunct="1"/>
          <a:r>
            <a:rPr lang="pt-BR" sz="1400" b="1">
              <a:solidFill>
                <a:schemeClr val="tx1"/>
              </a:solidFill>
              <a:latin typeface="+mn-lt"/>
              <a:ea typeface="+mn-ea"/>
              <a:cs typeface="+mn-cs"/>
            </a:rPr>
            <a:t>com foco no Agronegócio</a:t>
          </a:r>
          <a:endParaRPr lang="pt-BR" sz="1400" b="1">
            <a:solidFill>
              <a:schemeClr val="tx1"/>
            </a:solidFill>
          </a:endParaRPr>
        </a:p>
        <a:p>
          <a:pPr algn="l"/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	</a:t>
          </a:r>
          <a:endParaRPr lang="pt-BR" b="0">
            <a:solidFill>
              <a:schemeClr val="tx1"/>
            </a:solidFill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As exportações totais brasileiras voltaram a crescer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em 2014, chegando a US$ 1.471,1 milhões, 3,6% com relação a 2013, depois que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reduziram 0,2% em 2013, c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omparado com 2012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.    As exportações da região Nordeste que haviam caído 8%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em 2013,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 reduziram novamente em 7,9% em 2014 frente a 2013. Depois de reduzirem em 2013 em quase todos os Estados da região, menos no Ceará e Pernambuco, em 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2014 foi de aumento no Maranhão, Ceará, Rio Grande do Norte e Piauí, mas na região como um todo houve decréscimo de 7,9%. O Ceará retoma o 3</a:t>
          </a:r>
          <a:r>
            <a:rPr lang="pt-BR" sz="1100" b="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o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lugar como maior exportador do Nordeste, condição que havia perdido para Pernambuco nos dois últimos anos.</a:t>
          </a:r>
          <a:endParaRPr lang="pt-BR" b="0">
            <a:solidFill>
              <a:schemeClr val="tx1"/>
            </a:solidFill>
          </a:endParaRPr>
        </a:p>
        <a:p>
          <a:pPr algn="l"/>
          <a:endParaRPr lang="pt-BR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As exportações totais do Ceará  aumentaram 3,6% em 2014 com relação a 2013, sendo que havia aumentado 12,1%  em 2013 com relação a 2012. Dos 18 principais produtos da exportação cearense, 8 apresentaram </a:t>
          </a:r>
          <a:r>
            <a:rPr lang="pt-BR" sz="1100" b="0" baseline="0">
              <a:latin typeface="+mn-lt"/>
              <a:ea typeface="+mn-ea"/>
              <a:cs typeface="+mn-cs"/>
            </a:rPr>
            <a:t>aumento em 2014 com relação a 2013, os combustíveis (+43%), couros e peles (+12,4%),  cera de carnaúba (+26,0%), produtos minerais (+41%), lagosta (+0,3%), mel de abelhas (+38,4%), produtos da floricultura (+15,8%), e, peixes (+12,0%)</a:t>
          </a:r>
          <a:r>
            <a:rPr lang="pt-BR" sz="1100" b="0">
              <a:latin typeface="+mn-lt"/>
              <a:ea typeface="+mn-ea"/>
              <a:cs typeface="+mn-cs"/>
            </a:rPr>
            <a:t>. Os 10 produtos que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reduziram em 2014: calçados (-1,3%), frutas (-2,2%), castanha de caju (-18,3%), suco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de frutas (-7,0%), produtos têxteis (-38,9%),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 máquinas e equipamentos elétricos (-22,6%),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LCC-Líquido da Castanha de Caju 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(-43,7%), confecções (-16,7%), máquinas e equipamentos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mecânicos (-70,2%)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e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móveis (-32,9%). </a:t>
          </a:r>
        </a:p>
        <a:p>
          <a:pPr algn="l"/>
          <a:endParaRPr lang="pt-BR" sz="1100" b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Entre os 10 principais produtos do agronegócio cearense, 6 aumentaram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suas exportações: setor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 de c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ouros e peles (+12,4%), cera de carnaúba (+0,3%), lagostas (+0,3%), (mel de abelha (+38,4%), produtos da floricultura (+15,8%) e peixes (+12,0%), e, outros 4 reduziram: frutas (-2,2%),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castanha de caju (-18,3%), 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sucos de frutas (-7,0%) e extrato vegetal (-43,7%).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Os principais produtos do agronegócio tiveram decréscimo nas exportações, em função principalmente 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dos problemas climáticos (3</a:t>
          </a:r>
          <a:r>
            <a:rPr lang="pt-BR" sz="1100" b="0" baseline="30000">
              <a:solidFill>
                <a:schemeClr val="tx1"/>
              </a:solidFill>
              <a:latin typeface="+mn-lt"/>
              <a:ea typeface="+mn-ea"/>
              <a:cs typeface="+mn-cs"/>
            </a:rPr>
            <a:t>o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ano de seca consecutivo em 2014). </a:t>
          </a:r>
        </a:p>
        <a:p>
          <a:pPr algn="l"/>
          <a:endParaRPr lang="pt-BR" sz="1100" b="0" baseline="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l"/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O setor de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frutas frescas, que foi destaque das exportações cearenses de 2013 com aumento de 8,3% com relação a 2012, desta vez decresceu 2,2% em 2014. Não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obstante, e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mpresários do setor de frutas comemoraram o desempenho </a:t>
          </a:r>
          <a:r>
            <a:rPr lang="pt-BR" sz="1100" b="0">
              <a:latin typeface="+mn-lt"/>
              <a:ea typeface="+mn-ea"/>
              <a:cs typeface="+mn-cs"/>
            </a:rPr>
            <a:t>assim mesmo 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, haja vista os problemas causados pela</a:t>
          </a:r>
          <a:r>
            <a:rPr lang="pt-BR" sz="1100" b="0" baseline="0">
              <a:solidFill>
                <a:schemeClr val="tx1"/>
              </a:solidFill>
              <a:latin typeface="+mn-lt"/>
              <a:ea typeface="+mn-ea"/>
              <a:cs typeface="+mn-cs"/>
            </a:rPr>
            <a:t> escassez de água nos polos de irrigação do Estado.  Entre as frutas exportadas, sobressairam o melão, com aumento tanto no valor (US$ 90,7 frente a US$ 87,7 em 2013: +2,3%), quanto na quantidade (111,0 frente a 109,8 mil toneladas em 21013), e a manga (US$ 1,8 sobre US$ 0,8 milhões: +128%).</a:t>
          </a:r>
          <a:r>
            <a:rPr lang="pt-BR" sz="1100" b="0">
              <a:solidFill>
                <a:schemeClr val="tx1"/>
              </a:solidFill>
              <a:latin typeface="+mn-lt"/>
              <a:ea typeface="+mn-ea"/>
              <a:cs typeface="+mn-cs"/>
            </a:rPr>
            <a:t> Apesar dos principais Estados exportadores do Nordeste terem reduzido suas exportações, a região manteve sua hegemonia, co</a:t>
          </a:r>
          <a:r>
            <a:rPr lang="pt-BR" sz="1100" b="0" baseline="0">
              <a:latin typeface="+mn-lt"/>
              <a:ea typeface="+mn-ea"/>
              <a:cs typeface="+mn-cs"/>
            </a:rPr>
            <a:t>m o Ceará mantendo-se como 3</a:t>
          </a:r>
          <a:r>
            <a:rPr lang="pt-BR" sz="1100" b="0" baseline="30000">
              <a:latin typeface="+mn-lt"/>
              <a:ea typeface="+mn-ea"/>
              <a:cs typeface="+mn-cs"/>
            </a:rPr>
            <a:t>o</a:t>
          </a:r>
          <a:r>
            <a:rPr lang="pt-BR" sz="1100" b="0" baseline="0">
              <a:latin typeface="+mn-lt"/>
              <a:ea typeface="+mn-ea"/>
              <a:cs typeface="+mn-cs"/>
            </a:rPr>
            <a:t> exportador de frutas do Brasil. </a:t>
          </a:r>
          <a:endParaRPr lang="pt-BR" b="0">
            <a:solidFill>
              <a:schemeClr val="tx1"/>
            </a:solidFill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28575</xdr:rowOff>
    </xdr:from>
    <xdr:to>
      <xdr:col>10</xdr:col>
      <xdr:colOff>142874</xdr:colOff>
      <xdr:row>0</xdr:row>
      <xdr:rowOff>714508</xdr:rowOff>
    </xdr:to>
    <xdr:pic>
      <xdr:nvPicPr>
        <xdr:cNvPr id="2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981700" y="28575"/>
          <a:ext cx="1910714" cy="685933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0</xdr:col>
      <xdr:colOff>371475</xdr:colOff>
      <xdr:row>0</xdr:row>
      <xdr:rowOff>0</xdr:rowOff>
    </xdr:from>
    <xdr:to>
      <xdr:col>4</xdr:col>
      <xdr:colOff>457200</xdr:colOff>
      <xdr:row>0</xdr:row>
      <xdr:rowOff>685800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80035" y="0"/>
          <a:ext cx="2486025" cy="6858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219</xdr:col>
      <xdr:colOff>457200</xdr:colOff>
      <xdr:row>11</xdr:row>
      <xdr:rowOff>100012</xdr:rowOff>
    </xdr:from>
    <xdr:to>
      <xdr:col>233</xdr:col>
      <xdr:colOff>0</xdr:colOff>
      <xdr:row>22</xdr:row>
      <xdr:rowOff>4762</xdr:rowOff>
    </xdr:to>
    <xdr:sp macro="" textlink="">
      <xdr:nvSpPr>
        <xdr:cNvPr id="4" name="Rectangle 13"/>
        <xdr:cNvSpPr>
          <a:spLocks noChangeArrowheads="1"/>
        </xdr:cNvSpPr>
      </xdr:nvSpPr>
      <xdr:spPr bwMode="auto">
        <a:xfrm>
          <a:off x="147637500" y="3826192"/>
          <a:ext cx="8930640" cy="2670810"/>
        </a:xfrm>
        <a:prstGeom prst="rect">
          <a:avLst/>
        </a:prstGeom>
        <a:solidFill>
          <a:srgbClr val="00ACB9"/>
        </a:solidFill>
        <a:ln w="9525">
          <a:noFill/>
          <a:miter lim="800000"/>
          <a:headEnd/>
          <a:tailEnd/>
        </a:ln>
      </xdr:spPr>
      <xdr:txBody>
        <a:bodyPr wrap="square" anchor="ctr"/>
        <a:lstStyle>
          <a:defPPr>
            <a:defRPr lang="pt-BR"/>
          </a:defPPr>
          <a:lvl1pPr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1pPr>
          <a:lvl2pPr marL="4572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2pPr>
          <a:lvl3pPr marL="9144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3pPr>
          <a:lvl4pPr marL="13716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4pPr>
          <a:lvl5pPr marL="1828800" algn="l" rtl="0" fontAlgn="base">
            <a:spcBef>
              <a:spcPct val="0"/>
            </a:spcBef>
            <a:spcAft>
              <a:spcPct val="0"/>
            </a:spcAft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5pPr>
          <a:lvl6pPr marL="22860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6pPr>
          <a:lvl7pPr marL="27432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7pPr>
          <a:lvl8pPr marL="32004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8pPr>
          <a:lvl9pPr marL="3657600" algn="l" defTabSz="914400" rtl="0" eaLnBrk="1" latinLnBrk="0" hangingPunct="1">
            <a:defRPr sz="2000" b="1" kern="1200">
              <a:solidFill>
                <a:schemeClr val="tx1"/>
              </a:solidFill>
              <a:latin typeface="Arial" charset="0"/>
              <a:ea typeface="+mn-ea"/>
              <a:cs typeface="Arial" charset="0"/>
            </a:defRPr>
          </a:lvl9pPr>
        </a:lstStyle>
        <a:p>
          <a:endParaRPr lang="pt-BR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64293</xdr:rowOff>
    </xdr:from>
    <xdr:to>
      <xdr:col>10</xdr:col>
      <xdr:colOff>138111</xdr:colOff>
      <xdr:row>0</xdr:row>
      <xdr:rowOff>746760</xdr:rowOff>
    </xdr:to>
    <xdr:pic>
      <xdr:nvPicPr>
        <xdr:cNvPr id="2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05989" y="64293"/>
          <a:ext cx="2239802" cy="682467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2</xdr:col>
      <xdr:colOff>23811</xdr:colOff>
      <xdr:row>0</xdr:row>
      <xdr:rowOff>66675</xdr:rowOff>
    </xdr:from>
    <xdr:to>
      <xdr:col>5</xdr:col>
      <xdr:colOff>773905</xdr:colOff>
      <xdr:row>0</xdr:row>
      <xdr:rowOff>714375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28611" y="66675"/>
          <a:ext cx="2235994" cy="64770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76199</xdr:colOff>
      <xdr:row>0</xdr:row>
      <xdr:rowOff>85726</xdr:rowOff>
    </xdr:from>
    <xdr:to>
      <xdr:col>5</xdr:col>
      <xdr:colOff>9525</xdr:colOff>
      <xdr:row>2</xdr:row>
      <xdr:rowOff>161925</xdr:rowOff>
    </xdr:to>
    <xdr:pic>
      <xdr:nvPicPr>
        <xdr:cNvPr id="2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0039" y="85726"/>
          <a:ext cx="2836546" cy="60197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0</xdr:colOff>
      <xdr:row>0</xdr:row>
      <xdr:rowOff>26334</xdr:rowOff>
    </xdr:from>
    <xdr:to>
      <xdr:col>11</xdr:col>
      <xdr:colOff>56035</xdr:colOff>
      <xdr:row>2</xdr:row>
      <xdr:rowOff>171449</xdr:rowOff>
    </xdr:to>
    <xdr:pic>
      <xdr:nvPicPr>
        <xdr:cNvPr id="3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698105" y="26334"/>
          <a:ext cx="2774470" cy="670895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0</xdr:row>
      <xdr:rowOff>79376</xdr:rowOff>
    </xdr:from>
    <xdr:to>
      <xdr:col>12</xdr:col>
      <xdr:colOff>84664</xdr:colOff>
      <xdr:row>0</xdr:row>
      <xdr:rowOff>640774</xdr:rowOff>
    </xdr:to>
    <xdr:pic>
      <xdr:nvPicPr>
        <xdr:cNvPr id="2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0" y="79376"/>
          <a:ext cx="1791544" cy="56139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4</xdr:col>
      <xdr:colOff>9525</xdr:colOff>
      <xdr:row>0</xdr:row>
      <xdr:rowOff>66676</xdr:rowOff>
    </xdr:from>
    <xdr:to>
      <xdr:col>7</xdr:col>
      <xdr:colOff>571500</xdr:colOff>
      <xdr:row>0</xdr:row>
      <xdr:rowOff>640773</xdr:rowOff>
    </xdr:to>
    <xdr:pic>
      <xdr:nvPicPr>
        <xdr:cNvPr id="3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66676"/>
          <a:ext cx="2764155" cy="574097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0</xdr:row>
      <xdr:rowOff>9526</xdr:rowOff>
    </xdr:from>
    <xdr:to>
      <xdr:col>5</xdr:col>
      <xdr:colOff>555212</xdr:colOff>
      <xdr:row>2</xdr:row>
      <xdr:rowOff>28576</xdr:rowOff>
    </xdr:to>
    <xdr:pic>
      <xdr:nvPicPr>
        <xdr:cNvPr id="2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62889" y="9526"/>
          <a:ext cx="2258283" cy="537210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9</xdr:col>
      <xdr:colOff>38100</xdr:colOff>
      <xdr:row>0</xdr:row>
      <xdr:rowOff>45384</xdr:rowOff>
    </xdr:from>
    <xdr:to>
      <xdr:col>11</xdr:col>
      <xdr:colOff>94135</xdr:colOff>
      <xdr:row>3</xdr:row>
      <xdr:rowOff>21852</xdr:rowOff>
    </xdr:to>
    <xdr:pic>
      <xdr:nvPicPr>
        <xdr:cNvPr id="3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6890980" y="45384"/>
          <a:ext cx="1877215" cy="662268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29306</xdr:colOff>
      <xdr:row>0</xdr:row>
      <xdr:rowOff>59392</xdr:rowOff>
    </xdr:from>
    <xdr:to>
      <xdr:col>3</xdr:col>
      <xdr:colOff>1963934</xdr:colOff>
      <xdr:row>2</xdr:row>
      <xdr:rowOff>117231</xdr:rowOff>
    </xdr:to>
    <xdr:pic>
      <xdr:nvPicPr>
        <xdr:cNvPr id="2" name="Figuras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9806" y="59392"/>
          <a:ext cx="2399448" cy="408359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  <xdr:twoCellAnchor>
    <xdr:from>
      <xdr:col>3</xdr:col>
      <xdr:colOff>1989999</xdr:colOff>
      <xdr:row>0</xdr:row>
      <xdr:rowOff>10258</xdr:rowOff>
    </xdr:from>
    <xdr:to>
      <xdr:col>5</xdr:col>
      <xdr:colOff>69442</xdr:colOff>
      <xdr:row>2</xdr:row>
      <xdr:rowOff>111370</xdr:rowOff>
    </xdr:to>
    <xdr:pic>
      <xdr:nvPicPr>
        <xdr:cNvPr id="3" name="Figuras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2587876" y="10258"/>
          <a:ext cx="1326735" cy="452804"/>
        </a:xfrm>
        <a:prstGeom prst="rect">
          <a:avLst/>
        </a:prstGeom>
        <a:noFill/>
        <a:ln w="9525">
          <a:noFill/>
          <a:round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iretoria%20de%20Agroneg&#243;cios\cyro\ADECE\EXPORTA&#199;&#213;ES\2009\11.09\ExpCearenses2009%20NOVEMBRO%20com%20peso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Plan6"/>
      <sheetName val="Plan7"/>
      <sheetName val="Exportações Cearenses"/>
      <sheetName val="Comparativo com NE e Brasil"/>
      <sheetName val="Exportações Cearenses Agronegóc"/>
      <sheetName val="Exportações Cearenses Peso"/>
      <sheetName val="Export. Cear. Preço Médio"/>
      <sheetName val="Comparativo Frutas"/>
      <sheetName val="Plan2"/>
      <sheetName val="Plan3"/>
      <sheetName val="Plan4"/>
      <sheetName val="Ranking"/>
      <sheetName val="Plan1"/>
    </sheetNames>
    <sheetDataSet>
      <sheetData sheetId="0"/>
      <sheetData sheetId="1"/>
      <sheetData sheetId="2">
        <row r="13">
          <cell r="O13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E3:G59"/>
  <sheetViews>
    <sheetView view="pageBreakPreview" topLeftCell="A31" zoomScale="75" zoomScaleNormal="100" zoomScaleSheetLayoutView="75" workbookViewId="0">
      <selection activeCell="K60" sqref="K60"/>
    </sheetView>
  </sheetViews>
  <sheetFormatPr defaultColWidth="8.19921875" defaultRowHeight="13.8"/>
  <cols>
    <col min="1" max="1" width="1.5" customWidth="1"/>
    <col min="13" max="13" width="12.59765625" customWidth="1"/>
    <col min="14" max="14" width="4.09765625" customWidth="1"/>
    <col min="15" max="15" width="3.5" customWidth="1"/>
  </cols>
  <sheetData>
    <row r="3" ht="50.25" customHeight="1"/>
    <row r="51" spans="5:7" ht="15.6">
      <c r="F51" s="1"/>
    </row>
    <row r="53" spans="5:7">
      <c r="G53" s="2"/>
    </row>
    <row r="57" spans="5:7" ht="15.6">
      <c r="E57" s="230" t="s">
        <v>0</v>
      </c>
    </row>
    <row r="59" spans="5:7" ht="18.75" customHeight="1"/>
  </sheetData>
  <sheetProtection selectLockedCells="1" selectUnlockedCells="1"/>
  <printOptions horizontalCentered="1" verticalCentered="1"/>
  <pageMargins left="0" right="0" top="0" bottom="0" header="0.51181102362204722" footer="0.51181102362204722"/>
  <pageSetup paperSize="9" scale="79" firstPageNumber="0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K45"/>
  <sheetViews>
    <sheetView tabSelected="1" view="pageBreakPreview" zoomScale="75" zoomScaleNormal="100" zoomScaleSheetLayoutView="75" workbookViewId="0">
      <selection activeCell="M13" sqref="M13"/>
    </sheetView>
  </sheetViews>
  <sheetFormatPr defaultColWidth="8.19921875" defaultRowHeight="13.8"/>
  <cols>
    <col min="1" max="1" width="3.19921875" customWidth="1"/>
    <col min="6" max="6" width="13" customWidth="1"/>
    <col min="7" max="7" width="10.8984375" customWidth="1"/>
    <col min="8" max="8" width="13.3984375" customWidth="1"/>
    <col min="9" max="10" width="10.19921875" customWidth="1"/>
    <col min="11" max="11" width="5" customWidth="1"/>
    <col min="12" max="12" width="1.69921875" customWidth="1"/>
  </cols>
  <sheetData>
    <row r="2" spans="1:11" ht="48" customHeight="1"/>
    <row r="7" spans="1:11" ht="20.399999999999999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</row>
    <row r="8" spans="1:11" ht="21">
      <c r="A8" s="357" t="s">
        <v>1</v>
      </c>
      <c r="B8" s="357"/>
      <c r="C8" s="357"/>
      <c r="D8" s="357"/>
      <c r="E8" s="357"/>
      <c r="F8" s="357"/>
      <c r="G8" s="357"/>
      <c r="H8" s="357"/>
      <c r="I8" s="357"/>
      <c r="J8" s="357"/>
      <c r="K8" s="357"/>
    </row>
    <row r="9" spans="1:11" ht="20.399999999999999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</row>
    <row r="37" spans="1:11" ht="15.6">
      <c r="A37" s="358"/>
      <c r="B37" s="358"/>
      <c r="C37" s="358"/>
      <c r="D37" s="358"/>
      <c r="E37" s="358"/>
      <c r="F37" s="358"/>
      <c r="G37" s="358"/>
      <c r="H37" s="358"/>
      <c r="I37" s="358"/>
      <c r="J37" s="358"/>
      <c r="K37" s="358"/>
    </row>
    <row r="38" spans="1:11" ht="15.6">
      <c r="A38" s="94"/>
      <c r="B38" s="94"/>
      <c r="C38" s="94"/>
      <c r="D38" s="94"/>
      <c r="E38" s="94"/>
      <c r="F38" s="94"/>
      <c r="G38" s="94"/>
      <c r="H38" s="94"/>
      <c r="I38" s="94"/>
      <c r="J38" s="94"/>
      <c r="K38" s="94"/>
    </row>
    <row r="39" spans="1:11" ht="15.6">
      <c r="A39" s="94"/>
      <c r="B39" s="94"/>
      <c r="C39" s="94"/>
      <c r="D39" s="94"/>
      <c r="E39" s="94"/>
      <c r="F39" s="94"/>
      <c r="G39" s="94"/>
      <c r="H39" s="94"/>
      <c r="I39" s="94"/>
      <c r="J39" s="94"/>
      <c r="K39" s="94"/>
    </row>
    <row r="40" spans="1:11" ht="15.6">
      <c r="A40" s="94"/>
      <c r="B40" s="94"/>
      <c r="C40" s="94"/>
      <c r="D40" s="94"/>
      <c r="E40" s="94"/>
      <c r="F40" s="94"/>
      <c r="G40" s="94"/>
      <c r="H40" s="94"/>
      <c r="I40" s="94"/>
      <c r="J40" s="94"/>
      <c r="K40" s="94"/>
    </row>
    <row r="41" spans="1:11" ht="15.6">
      <c r="A41" s="94"/>
      <c r="B41" s="94"/>
      <c r="C41" s="94"/>
      <c r="D41" s="94"/>
      <c r="E41" s="94"/>
      <c r="F41" s="94"/>
      <c r="G41" s="94"/>
      <c r="H41" s="94"/>
      <c r="I41" s="94"/>
      <c r="J41" s="94"/>
      <c r="K41" s="94"/>
    </row>
    <row r="42" spans="1:11" ht="15.6">
      <c r="A42" s="93"/>
      <c r="B42" s="93"/>
      <c r="C42" s="93"/>
      <c r="D42" s="93"/>
      <c r="E42" s="93"/>
      <c r="F42" s="93"/>
      <c r="G42" s="93"/>
      <c r="H42" s="93"/>
      <c r="I42" s="93"/>
      <c r="J42" s="93"/>
      <c r="K42" s="93"/>
    </row>
    <row r="43" spans="1:11" ht="15.6">
      <c r="A43" s="93"/>
      <c r="B43" s="93"/>
      <c r="C43" s="93"/>
      <c r="D43" s="93"/>
      <c r="E43" s="93"/>
      <c r="F43" s="93"/>
      <c r="G43" s="93"/>
      <c r="H43" s="93"/>
      <c r="I43" s="93"/>
      <c r="J43" s="93"/>
      <c r="K43" s="93"/>
    </row>
    <row r="44" spans="1:11" ht="15.6">
      <c r="A44" s="93"/>
      <c r="B44" s="93"/>
      <c r="C44" s="93"/>
      <c r="D44" s="93"/>
      <c r="E44" s="93"/>
      <c r="F44" s="93"/>
      <c r="G44" s="93"/>
      <c r="H44" s="93"/>
      <c r="I44" s="93"/>
      <c r="J44" s="93"/>
      <c r="K44" s="93"/>
    </row>
    <row r="45" spans="1:11" ht="15.6">
      <c r="A45" s="356"/>
      <c r="B45" s="356"/>
      <c r="C45" s="356"/>
      <c r="D45" s="356"/>
      <c r="E45" s="356"/>
      <c r="F45" s="356"/>
      <c r="G45" s="356"/>
      <c r="H45" s="356"/>
      <c r="I45" s="356"/>
      <c r="J45" s="356"/>
      <c r="K45" s="356"/>
    </row>
  </sheetData>
  <sheetProtection selectLockedCells="1" selectUnlockedCells="1"/>
  <mergeCells count="3">
    <mergeCell ref="A45:K45"/>
    <mergeCell ref="A8:K8"/>
    <mergeCell ref="A37:K37"/>
  </mergeCells>
  <pageMargins left="0.51181102362204722" right="0.51181102362204722" top="0.78740157480314965" bottom="0.78740157480314965" header="0.51181102362204722" footer="0.51181102362204722"/>
  <pageSetup paperSize="9" scale="82" firstPageNumber="0" orientation="portrait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FF00"/>
  </sheetPr>
  <dimension ref="A2:K45"/>
  <sheetViews>
    <sheetView view="pageBreakPreview" topLeftCell="A22" zoomScaleNormal="100" zoomScaleSheetLayoutView="100" workbookViewId="0">
      <selection activeCell="M36" sqref="M36"/>
    </sheetView>
  </sheetViews>
  <sheetFormatPr defaultColWidth="8.19921875" defaultRowHeight="13.8"/>
  <cols>
    <col min="1" max="1" width="5.5" customWidth="1"/>
    <col min="6" max="6" width="13" customWidth="1"/>
    <col min="7" max="7" width="10.8984375" customWidth="1"/>
    <col min="8" max="8" width="13.3984375" customWidth="1"/>
    <col min="9" max="10" width="10.19921875" customWidth="1"/>
    <col min="11" max="11" width="5" customWidth="1"/>
    <col min="12" max="12" width="3.796875" customWidth="1"/>
    <col min="15" max="15" width="8.19921875" customWidth="1"/>
    <col min="256" max="256" width="4.19921875" customWidth="1"/>
    <col min="261" max="261" width="13" customWidth="1"/>
    <col min="262" max="262" width="10.8984375" customWidth="1"/>
    <col min="263" max="263" width="13.3984375" customWidth="1"/>
    <col min="264" max="265" width="10.19921875" customWidth="1"/>
    <col min="266" max="266" width="5" customWidth="1"/>
    <col min="267" max="267" width="1.59765625" customWidth="1"/>
    <col min="512" max="512" width="4.19921875" customWidth="1"/>
    <col min="517" max="517" width="13" customWidth="1"/>
    <col min="518" max="518" width="10.8984375" customWidth="1"/>
    <col min="519" max="519" width="13.3984375" customWidth="1"/>
    <col min="520" max="521" width="10.19921875" customWidth="1"/>
    <col min="522" max="522" width="5" customWidth="1"/>
    <col min="523" max="523" width="1.59765625" customWidth="1"/>
    <col min="768" max="768" width="4.19921875" customWidth="1"/>
    <col min="773" max="773" width="13" customWidth="1"/>
    <col min="774" max="774" width="10.8984375" customWidth="1"/>
    <col min="775" max="775" width="13.3984375" customWidth="1"/>
    <col min="776" max="777" width="10.19921875" customWidth="1"/>
    <col min="778" max="778" width="5" customWidth="1"/>
    <col min="779" max="779" width="1.59765625" customWidth="1"/>
    <col min="1024" max="1024" width="4.19921875" customWidth="1"/>
    <col min="1029" max="1029" width="13" customWidth="1"/>
    <col min="1030" max="1030" width="10.8984375" customWidth="1"/>
    <col min="1031" max="1031" width="13.3984375" customWidth="1"/>
    <col min="1032" max="1033" width="10.19921875" customWidth="1"/>
    <col min="1034" max="1034" width="5" customWidth="1"/>
    <col min="1035" max="1035" width="1.59765625" customWidth="1"/>
    <col min="1280" max="1280" width="4.19921875" customWidth="1"/>
    <col min="1285" max="1285" width="13" customWidth="1"/>
    <col min="1286" max="1286" width="10.8984375" customWidth="1"/>
    <col min="1287" max="1287" width="13.3984375" customWidth="1"/>
    <col min="1288" max="1289" width="10.19921875" customWidth="1"/>
    <col min="1290" max="1290" width="5" customWidth="1"/>
    <col min="1291" max="1291" width="1.59765625" customWidth="1"/>
    <col min="1536" max="1536" width="4.19921875" customWidth="1"/>
    <col min="1541" max="1541" width="13" customWidth="1"/>
    <col min="1542" max="1542" width="10.8984375" customWidth="1"/>
    <col min="1543" max="1543" width="13.3984375" customWidth="1"/>
    <col min="1544" max="1545" width="10.19921875" customWidth="1"/>
    <col min="1546" max="1546" width="5" customWidth="1"/>
    <col min="1547" max="1547" width="1.59765625" customWidth="1"/>
    <col min="1792" max="1792" width="4.19921875" customWidth="1"/>
    <col min="1797" max="1797" width="13" customWidth="1"/>
    <col min="1798" max="1798" width="10.8984375" customWidth="1"/>
    <col min="1799" max="1799" width="13.3984375" customWidth="1"/>
    <col min="1800" max="1801" width="10.19921875" customWidth="1"/>
    <col min="1802" max="1802" width="5" customWidth="1"/>
    <col min="1803" max="1803" width="1.59765625" customWidth="1"/>
    <col min="2048" max="2048" width="4.19921875" customWidth="1"/>
    <col min="2053" max="2053" width="13" customWidth="1"/>
    <col min="2054" max="2054" width="10.8984375" customWidth="1"/>
    <col min="2055" max="2055" width="13.3984375" customWidth="1"/>
    <col min="2056" max="2057" width="10.19921875" customWidth="1"/>
    <col min="2058" max="2058" width="5" customWidth="1"/>
    <col min="2059" max="2059" width="1.59765625" customWidth="1"/>
    <col min="2304" max="2304" width="4.19921875" customWidth="1"/>
    <col min="2309" max="2309" width="13" customWidth="1"/>
    <col min="2310" max="2310" width="10.8984375" customWidth="1"/>
    <col min="2311" max="2311" width="13.3984375" customWidth="1"/>
    <col min="2312" max="2313" width="10.19921875" customWidth="1"/>
    <col min="2314" max="2314" width="5" customWidth="1"/>
    <col min="2315" max="2315" width="1.59765625" customWidth="1"/>
    <col min="2560" max="2560" width="4.19921875" customWidth="1"/>
    <col min="2565" max="2565" width="13" customWidth="1"/>
    <col min="2566" max="2566" width="10.8984375" customWidth="1"/>
    <col min="2567" max="2567" width="13.3984375" customWidth="1"/>
    <col min="2568" max="2569" width="10.19921875" customWidth="1"/>
    <col min="2570" max="2570" width="5" customWidth="1"/>
    <col min="2571" max="2571" width="1.59765625" customWidth="1"/>
    <col min="2816" max="2816" width="4.19921875" customWidth="1"/>
    <col min="2821" max="2821" width="13" customWidth="1"/>
    <col min="2822" max="2822" width="10.8984375" customWidth="1"/>
    <col min="2823" max="2823" width="13.3984375" customWidth="1"/>
    <col min="2824" max="2825" width="10.19921875" customWidth="1"/>
    <col min="2826" max="2826" width="5" customWidth="1"/>
    <col min="2827" max="2827" width="1.59765625" customWidth="1"/>
    <col min="3072" max="3072" width="4.19921875" customWidth="1"/>
    <col min="3077" max="3077" width="13" customWidth="1"/>
    <col min="3078" max="3078" width="10.8984375" customWidth="1"/>
    <col min="3079" max="3079" width="13.3984375" customWidth="1"/>
    <col min="3080" max="3081" width="10.19921875" customWidth="1"/>
    <col min="3082" max="3082" width="5" customWidth="1"/>
    <col min="3083" max="3083" width="1.59765625" customWidth="1"/>
    <col min="3328" max="3328" width="4.19921875" customWidth="1"/>
    <col min="3333" max="3333" width="13" customWidth="1"/>
    <col min="3334" max="3334" width="10.8984375" customWidth="1"/>
    <col min="3335" max="3335" width="13.3984375" customWidth="1"/>
    <col min="3336" max="3337" width="10.19921875" customWidth="1"/>
    <col min="3338" max="3338" width="5" customWidth="1"/>
    <col min="3339" max="3339" width="1.59765625" customWidth="1"/>
    <col min="3584" max="3584" width="4.19921875" customWidth="1"/>
    <col min="3589" max="3589" width="13" customWidth="1"/>
    <col min="3590" max="3590" width="10.8984375" customWidth="1"/>
    <col min="3591" max="3591" width="13.3984375" customWidth="1"/>
    <col min="3592" max="3593" width="10.19921875" customWidth="1"/>
    <col min="3594" max="3594" width="5" customWidth="1"/>
    <col min="3595" max="3595" width="1.59765625" customWidth="1"/>
    <col min="3840" max="3840" width="4.19921875" customWidth="1"/>
    <col min="3845" max="3845" width="13" customWidth="1"/>
    <col min="3846" max="3846" width="10.8984375" customWidth="1"/>
    <col min="3847" max="3847" width="13.3984375" customWidth="1"/>
    <col min="3848" max="3849" width="10.19921875" customWidth="1"/>
    <col min="3850" max="3850" width="5" customWidth="1"/>
    <col min="3851" max="3851" width="1.59765625" customWidth="1"/>
    <col min="4096" max="4096" width="4.19921875" customWidth="1"/>
    <col min="4101" max="4101" width="13" customWidth="1"/>
    <col min="4102" max="4102" width="10.8984375" customWidth="1"/>
    <col min="4103" max="4103" width="13.3984375" customWidth="1"/>
    <col min="4104" max="4105" width="10.19921875" customWidth="1"/>
    <col min="4106" max="4106" width="5" customWidth="1"/>
    <col min="4107" max="4107" width="1.59765625" customWidth="1"/>
    <col min="4352" max="4352" width="4.19921875" customWidth="1"/>
    <col min="4357" max="4357" width="13" customWidth="1"/>
    <col min="4358" max="4358" width="10.8984375" customWidth="1"/>
    <col min="4359" max="4359" width="13.3984375" customWidth="1"/>
    <col min="4360" max="4361" width="10.19921875" customWidth="1"/>
    <col min="4362" max="4362" width="5" customWidth="1"/>
    <col min="4363" max="4363" width="1.59765625" customWidth="1"/>
    <col min="4608" max="4608" width="4.19921875" customWidth="1"/>
    <col min="4613" max="4613" width="13" customWidth="1"/>
    <col min="4614" max="4614" width="10.8984375" customWidth="1"/>
    <col min="4615" max="4615" width="13.3984375" customWidth="1"/>
    <col min="4616" max="4617" width="10.19921875" customWidth="1"/>
    <col min="4618" max="4618" width="5" customWidth="1"/>
    <col min="4619" max="4619" width="1.59765625" customWidth="1"/>
    <col min="4864" max="4864" width="4.19921875" customWidth="1"/>
    <col min="4869" max="4869" width="13" customWidth="1"/>
    <col min="4870" max="4870" width="10.8984375" customWidth="1"/>
    <col min="4871" max="4871" width="13.3984375" customWidth="1"/>
    <col min="4872" max="4873" width="10.19921875" customWidth="1"/>
    <col min="4874" max="4874" width="5" customWidth="1"/>
    <col min="4875" max="4875" width="1.59765625" customWidth="1"/>
    <col min="5120" max="5120" width="4.19921875" customWidth="1"/>
    <col min="5125" max="5125" width="13" customWidth="1"/>
    <col min="5126" max="5126" width="10.8984375" customWidth="1"/>
    <col min="5127" max="5127" width="13.3984375" customWidth="1"/>
    <col min="5128" max="5129" width="10.19921875" customWidth="1"/>
    <col min="5130" max="5130" width="5" customWidth="1"/>
    <col min="5131" max="5131" width="1.59765625" customWidth="1"/>
    <col min="5376" max="5376" width="4.19921875" customWidth="1"/>
    <col min="5381" max="5381" width="13" customWidth="1"/>
    <col min="5382" max="5382" width="10.8984375" customWidth="1"/>
    <col min="5383" max="5383" width="13.3984375" customWidth="1"/>
    <col min="5384" max="5385" width="10.19921875" customWidth="1"/>
    <col min="5386" max="5386" width="5" customWidth="1"/>
    <col min="5387" max="5387" width="1.59765625" customWidth="1"/>
    <col min="5632" max="5632" width="4.19921875" customWidth="1"/>
    <col min="5637" max="5637" width="13" customWidth="1"/>
    <col min="5638" max="5638" width="10.8984375" customWidth="1"/>
    <col min="5639" max="5639" width="13.3984375" customWidth="1"/>
    <col min="5640" max="5641" width="10.19921875" customWidth="1"/>
    <col min="5642" max="5642" width="5" customWidth="1"/>
    <col min="5643" max="5643" width="1.59765625" customWidth="1"/>
    <col min="5888" max="5888" width="4.19921875" customWidth="1"/>
    <col min="5893" max="5893" width="13" customWidth="1"/>
    <col min="5894" max="5894" width="10.8984375" customWidth="1"/>
    <col min="5895" max="5895" width="13.3984375" customWidth="1"/>
    <col min="5896" max="5897" width="10.19921875" customWidth="1"/>
    <col min="5898" max="5898" width="5" customWidth="1"/>
    <col min="5899" max="5899" width="1.59765625" customWidth="1"/>
    <col min="6144" max="6144" width="4.19921875" customWidth="1"/>
    <col min="6149" max="6149" width="13" customWidth="1"/>
    <col min="6150" max="6150" width="10.8984375" customWidth="1"/>
    <col min="6151" max="6151" width="13.3984375" customWidth="1"/>
    <col min="6152" max="6153" width="10.19921875" customWidth="1"/>
    <col min="6154" max="6154" width="5" customWidth="1"/>
    <col min="6155" max="6155" width="1.59765625" customWidth="1"/>
    <col min="6400" max="6400" width="4.19921875" customWidth="1"/>
    <col min="6405" max="6405" width="13" customWidth="1"/>
    <col min="6406" max="6406" width="10.8984375" customWidth="1"/>
    <col min="6407" max="6407" width="13.3984375" customWidth="1"/>
    <col min="6408" max="6409" width="10.19921875" customWidth="1"/>
    <col min="6410" max="6410" width="5" customWidth="1"/>
    <col min="6411" max="6411" width="1.59765625" customWidth="1"/>
    <col min="6656" max="6656" width="4.19921875" customWidth="1"/>
    <col min="6661" max="6661" width="13" customWidth="1"/>
    <col min="6662" max="6662" width="10.8984375" customWidth="1"/>
    <col min="6663" max="6663" width="13.3984375" customWidth="1"/>
    <col min="6664" max="6665" width="10.19921875" customWidth="1"/>
    <col min="6666" max="6666" width="5" customWidth="1"/>
    <col min="6667" max="6667" width="1.59765625" customWidth="1"/>
    <col min="6912" max="6912" width="4.19921875" customWidth="1"/>
    <col min="6917" max="6917" width="13" customWidth="1"/>
    <col min="6918" max="6918" width="10.8984375" customWidth="1"/>
    <col min="6919" max="6919" width="13.3984375" customWidth="1"/>
    <col min="6920" max="6921" width="10.19921875" customWidth="1"/>
    <col min="6922" max="6922" width="5" customWidth="1"/>
    <col min="6923" max="6923" width="1.59765625" customWidth="1"/>
    <col min="7168" max="7168" width="4.19921875" customWidth="1"/>
    <col min="7173" max="7173" width="13" customWidth="1"/>
    <col min="7174" max="7174" width="10.8984375" customWidth="1"/>
    <col min="7175" max="7175" width="13.3984375" customWidth="1"/>
    <col min="7176" max="7177" width="10.19921875" customWidth="1"/>
    <col min="7178" max="7178" width="5" customWidth="1"/>
    <col min="7179" max="7179" width="1.59765625" customWidth="1"/>
    <col min="7424" max="7424" width="4.19921875" customWidth="1"/>
    <col min="7429" max="7429" width="13" customWidth="1"/>
    <col min="7430" max="7430" width="10.8984375" customWidth="1"/>
    <col min="7431" max="7431" width="13.3984375" customWidth="1"/>
    <col min="7432" max="7433" width="10.19921875" customWidth="1"/>
    <col min="7434" max="7434" width="5" customWidth="1"/>
    <col min="7435" max="7435" width="1.59765625" customWidth="1"/>
    <col min="7680" max="7680" width="4.19921875" customWidth="1"/>
    <col min="7685" max="7685" width="13" customWidth="1"/>
    <col min="7686" max="7686" width="10.8984375" customWidth="1"/>
    <col min="7687" max="7687" width="13.3984375" customWidth="1"/>
    <col min="7688" max="7689" width="10.19921875" customWidth="1"/>
    <col min="7690" max="7690" width="5" customWidth="1"/>
    <col min="7691" max="7691" width="1.59765625" customWidth="1"/>
    <col min="7936" max="7936" width="4.19921875" customWidth="1"/>
    <col min="7941" max="7941" width="13" customWidth="1"/>
    <col min="7942" max="7942" width="10.8984375" customWidth="1"/>
    <col min="7943" max="7943" width="13.3984375" customWidth="1"/>
    <col min="7944" max="7945" width="10.19921875" customWidth="1"/>
    <col min="7946" max="7946" width="5" customWidth="1"/>
    <col min="7947" max="7947" width="1.59765625" customWidth="1"/>
    <col min="8192" max="8192" width="4.19921875" customWidth="1"/>
    <col min="8197" max="8197" width="13" customWidth="1"/>
    <col min="8198" max="8198" width="10.8984375" customWidth="1"/>
    <col min="8199" max="8199" width="13.3984375" customWidth="1"/>
    <col min="8200" max="8201" width="10.19921875" customWidth="1"/>
    <col min="8202" max="8202" width="5" customWidth="1"/>
    <col min="8203" max="8203" width="1.59765625" customWidth="1"/>
    <col min="8448" max="8448" width="4.19921875" customWidth="1"/>
    <col min="8453" max="8453" width="13" customWidth="1"/>
    <col min="8454" max="8454" width="10.8984375" customWidth="1"/>
    <col min="8455" max="8455" width="13.3984375" customWidth="1"/>
    <col min="8456" max="8457" width="10.19921875" customWidth="1"/>
    <col min="8458" max="8458" width="5" customWidth="1"/>
    <col min="8459" max="8459" width="1.59765625" customWidth="1"/>
    <col min="8704" max="8704" width="4.19921875" customWidth="1"/>
    <col min="8709" max="8709" width="13" customWidth="1"/>
    <col min="8710" max="8710" width="10.8984375" customWidth="1"/>
    <col min="8711" max="8711" width="13.3984375" customWidth="1"/>
    <col min="8712" max="8713" width="10.19921875" customWidth="1"/>
    <col min="8714" max="8714" width="5" customWidth="1"/>
    <col min="8715" max="8715" width="1.59765625" customWidth="1"/>
    <col min="8960" max="8960" width="4.19921875" customWidth="1"/>
    <col min="8965" max="8965" width="13" customWidth="1"/>
    <col min="8966" max="8966" width="10.8984375" customWidth="1"/>
    <col min="8967" max="8967" width="13.3984375" customWidth="1"/>
    <col min="8968" max="8969" width="10.19921875" customWidth="1"/>
    <col min="8970" max="8970" width="5" customWidth="1"/>
    <col min="8971" max="8971" width="1.59765625" customWidth="1"/>
    <col min="9216" max="9216" width="4.19921875" customWidth="1"/>
    <col min="9221" max="9221" width="13" customWidth="1"/>
    <col min="9222" max="9222" width="10.8984375" customWidth="1"/>
    <col min="9223" max="9223" width="13.3984375" customWidth="1"/>
    <col min="9224" max="9225" width="10.19921875" customWidth="1"/>
    <col min="9226" max="9226" width="5" customWidth="1"/>
    <col min="9227" max="9227" width="1.59765625" customWidth="1"/>
    <col min="9472" max="9472" width="4.19921875" customWidth="1"/>
    <col min="9477" max="9477" width="13" customWidth="1"/>
    <col min="9478" max="9478" width="10.8984375" customWidth="1"/>
    <col min="9479" max="9479" width="13.3984375" customWidth="1"/>
    <col min="9480" max="9481" width="10.19921875" customWidth="1"/>
    <col min="9482" max="9482" width="5" customWidth="1"/>
    <col min="9483" max="9483" width="1.59765625" customWidth="1"/>
    <col min="9728" max="9728" width="4.19921875" customWidth="1"/>
    <col min="9733" max="9733" width="13" customWidth="1"/>
    <col min="9734" max="9734" width="10.8984375" customWidth="1"/>
    <col min="9735" max="9735" width="13.3984375" customWidth="1"/>
    <col min="9736" max="9737" width="10.19921875" customWidth="1"/>
    <col min="9738" max="9738" width="5" customWidth="1"/>
    <col min="9739" max="9739" width="1.59765625" customWidth="1"/>
    <col min="9984" max="9984" width="4.19921875" customWidth="1"/>
    <col min="9989" max="9989" width="13" customWidth="1"/>
    <col min="9990" max="9990" width="10.8984375" customWidth="1"/>
    <col min="9991" max="9991" width="13.3984375" customWidth="1"/>
    <col min="9992" max="9993" width="10.19921875" customWidth="1"/>
    <col min="9994" max="9994" width="5" customWidth="1"/>
    <col min="9995" max="9995" width="1.59765625" customWidth="1"/>
    <col min="10240" max="10240" width="4.19921875" customWidth="1"/>
    <col min="10245" max="10245" width="13" customWidth="1"/>
    <col min="10246" max="10246" width="10.8984375" customWidth="1"/>
    <col min="10247" max="10247" width="13.3984375" customWidth="1"/>
    <col min="10248" max="10249" width="10.19921875" customWidth="1"/>
    <col min="10250" max="10250" width="5" customWidth="1"/>
    <col min="10251" max="10251" width="1.59765625" customWidth="1"/>
    <col min="10496" max="10496" width="4.19921875" customWidth="1"/>
    <col min="10501" max="10501" width="13" customWidth="1"/>
    <col min="10502" max="10502" width="10.8984375" customWidth="1"/>
    <col min="10503" max="10503" width="13.3984375" customWidth="1"/>
    <col min="10504" max="10505" width="10.19921875" customWidth="1"/>
    <col min="10506" max="10506" width="5" customWidth="1"/>
    <col min="10507" max="10507" width="1.59765625" customWidth="1"/>
    <col min="10752" max="10752" width="4.19921875" customWidth="1"/>
    <col min="10757" max="10757" width="13" customWidth="1"/>
    <col min="10758" max="10758" width="10.8984375" customWidth="1"/>
    <col min="10759" max="10759" width="13.3984375" customWidth="1"/>
    <col min="10760" max="10761" width="10.19921875" customWidth="1"/>
    <col min="10762" max="10762" width="5" customWidth="1"/>
    <col min="10763" max="10763" width="1.59765625" customWidth="1"/>
    <col min="11008" max="11008" width="4.19921875" customWidth="1"/>
    <col min="11013" max="11013" width="13" customWidth="1"/>
    <col min="11014" max="11014" width="10.8984375" customWidth="1"/>
    <col min="11015" max="11015" width="13.3984375" customWidth="1"/>
    <col min="11016" max="11017" width="10.19921875" customWidth="1"/>
    <col min="11018" max="11018" width="5" customWidth="1"/>
    <col min="11019" max="11019" width="1.59765625" customWidth="1"/>
    <col min="11264" max="11264" width="4.19921875" customWidth="1"/>
    <col min="11269" max="11269" width="13" customWidth="1"/>
    <col min="11270" max="11270" width="10.8984375" customWidth="1"/>
    <col min="11271" max="11271" width="13.3984375" customWidth="1"/>
    <col min="11272" max="11273" width="10.19921875" customWidth="1"/>
    <col min="11274" max="11274" width="5" customWidth="1"/>
    <col min="11275" max="11275" width="1.59765625" customWidth="1"/>
    <col min="11520" max="11520" width="4.19921875" customWidth="1"/>
    <col min="11525" max="11525" width="13" customWidth="1"/>
    <col min="11526" max="11526" width="10.8984375" customWidth="1"/>
    <col min="11527" max="11527" width="13.3984375" customWidth="1"/>
    <col min="11528" max="11529" width="10.19921875" customWidth="1"/>
    <col min="11530" max="11530" width="5" customWidth="1"/>
    <col min="11531" max="11531" width="1.59765625" customWidth="1"/>
    <col min="11776" max="11776" width="4.19921875" customWidth="1"/>
    <col min="11781" max="11781" width="13" customWidth="1"/>
    <col min="11782" max="11782" width="10.8984375" customWidth="1"/>
    <col min="11783" max="11783" width="13.3984375" customWidth="1"/>
    <col min="11784" max="11785" width="10.19921875" customWidth="1"/>
    <col min="11786" max="11786" width="5" customWidth="1"/>
    <col min="11787" max="11787" width="1.59765625" customWidth="1"/>
    <col min="12032" max="12032" width="4.19921875" customWidth="1"/>
    <col min="12037" max="12037" width="13" customWidth="1"/>
    <col min="12038" max="12038" width="10.8984375" customWidth="1"/>
    <col min="12039" max="12039" width="13.3984375" customWidth="1"/>
    <col min="12040" max="12041" width="10.19921875" customWidth="1"/>
    <col min="12042" max="12042" width="5" customWidth="1"/>
    <col min="12043" max="12043" width="1.59765625" customWidth="1"/>
    <col min="12288" max="12288" width="4.19921875" customWidth="1"/>
    <col min="12293" max="12293" width="13" customWidth="1"/>
    <col min="12294" max="12294" width="10.8984375" customWidth="1"/>
    <col min="12295" max="12295" width="13.3984375" customWidth="1"/>
    <col min="12296" max="12297" width="10.19921875" customWidth="1"/>
    <col min="12298" max="12298" width="5" customWidth="1"/>
    <col min="12299" max="12299" width="1.59765625" customWidth="1"/>
    <col min="12544" max="12544" width="4.19921875" customWidth="1"/>
    <col min="12549" max="12549" width="13" customWidth="1"/>
    <col min="12550" max="12550" width="10.8984375" customWidth="1"/>
    <col min="12551" max="12551" width="13.3984375" customWidth="1"/>
    <col min="12552" max="12553" width="10.19921875" customWidth="1"/>
    <col min="12554" max="12554" width="5" customWidth="1"/>
    <col min="12555" max="12555" width="1.59765625" customWidth="1"/>
    <col min="12800" max="12800" width="4.19921875" customWidth="1"/>
    <col min="12805" max="12805" width="13" customWidth="1"/>
    <col min="12806" max="12806" width="10.8984375" customWidth="1"/>
    <col min="12807" max="12807" width="13.3984375" customWidth="1"/>
    <col min="12808" max="12809" width="10.19921875" customWidth="1"/>
    <col min="12810" max="12810" width="5" customWidth="1"/>
    <col min="12811" max="12811" width="1.59765625" customWidth="1"/>
    <col min="13056" max="13056" width="4.19921875" customWidth="1"/>
    <col min="13061" max="13061" width="13" customWidth="1"/>
    <col min="13062" max="13062" width="10.8984375" customWidth="1"/>
    <col min="13063" max="13063" width="13.3984375" customWidth="1"/>
    <col min="13064" max="13065" width="10.19921875" customWidth="1"/>
    <col min="13066" max="13066" width="5" customWidth="1"/>
    <col min="13067" max="13067" width="1.59765625" customWidth="1"/>
    <col min="13312" max="13312" width="4.19921875" customWidth="1"/>
    <col min="13317" max="13317" width="13" customWidth="1"/>
    <col min="13318" max="13318" width="10.8984375" customWidth="1"/>
    <col min="13319" max="13319" width="13.3984375" customWidth="1"/>
    <col min="13320" max="13321" width="10.19921875" customWidth="1"/>
    <col min="13322" max="13322" width="5" customWidth="1"/>
    <col min="13323" max="13323" width="1.59765625" customWidth="1"/>
    <col min="13568" max="13568" width="4.19921875" customWidth="1"/>
    <col min="13573" max="13573" width="13" customWidth="1"/>
    <col min="13574" max="13574" width="10.8984375" customWidth="1"/>
    <col min="13575" max="13575" width="13.3984375" customWidth="1"/>
    <col min="13576" max="13577" width="10.19921875" customWidth="1"/>
    <col min="13578" max="13578" width="5" customWidth="1"/>
    <col min="13579" max="13579" width="1.59765625" customWidth="1"/>
    <col min="13824" max="13824" width="4.19921875" customWidth="1"/>
    <col min="13829" max="13829" width="13" customWidth="1"/>
    <col min="13830" max="13830" width="10.8984375" customWidth="1"/>
    <col min="13831" max="13831" width="13.3984375" customWidth="1"/>
    <col min="13832" max="13833" width="10.19921875" customWidth="1"/>
    <col min="13834" max="13834" width="5" customWidth="1"/>
    <col min="13835" max="13835" width="1.59765625" customWidth="1"/>
    <col min="14080" max="14080" width="4.19921875" customWidth="1"/>
    <col min="14085" max="14085" width="13" customWidth="1"/>
    <col min="14086" max="14086" width="10.8984375" customWidth="1"/>
    <col min="14087" max="14087" width="13.3984375" customWidth="1"/>
    <col min="14088" max="14089" width="10.19921875" customWidth="1"/>
    <col min="14090" max="14090" width="5" customWidth="1"/>
    <col min="14091" max="14091" width="1.59765625" customWidth="1"/>
    <col min="14336" max="14336" width="4.19921875" customWidth="1"/>
    <col min="14341" max="14341" width="13" customWidth="1"/>
    <col min="14342" max="14342" width="10.8984375" customWidth="1"/>
    <col min="14343" max="14343" width="13.3984375" customWidth="1"/>
    <col min="14344" max="14345" width="10.19921875" customWidth="1"/>
    <col min="14346" max="14346" width="5" customWidth="1"/>
    <col min="14347" max="14347" width="1.59765625" customWidth="1"/>
    <col min="14592" max="14592" width="4.19921875" customWidth="1"/>
    <col min="14597" max="14597" width="13" customWidth="1"/>
    <col min="14598" max="14598" width="10.8984375" customWidth="1"/>
    <col min="14599" max="14599" width="13.3984375" customWidth="1"/>
    <col min="14600" max="14601" width="10.19921875" customWidth="1"/>
    <col min="14602" max="14602" width="5" customWidth="1"/>
    <col min="14603" max="14603" width="1.59765625" customWidth="1"/>
    <col min="14848" max="14848" width="4.19921875" customWidth="1"/>
    <col min="14853" max="14853" width="13" customWidth="1"/>
    <col min="14854" max="14854" width="10.8984375" customWidth="1"/>
    <col min="14855" max="14855" width="13.3984375" customWidth="1"/>
    <col min="14856" max="14857" width="10.19921875" customWidth="1"/>
    <col min="14858" max="14858" width="5" customWidth="1"/>
    <col min="14859" max="14859" width="1.59765625" customWidth="1"/>
    <col min="15104" max="15104" width="4.19921875" customWidth="1"/>
    <col min="15109" max="15109" width="13" customWidth="1"/>
    <col min="15110" max="15110" width="10.8984375" customWidth="1"/>
    <col min="15111" max="15111" width="13.3984375" customWidth="1"/>
    <col min="15112" max="15113" width="10.19921875" customWidth="1"/>
    <col min="15114" max="15114" width="5" customWidth="1"/>
    <col min="15115" max="15115" width="1.59765625" customWidth="1"/>
    <col min="15360" max="15360" width="4.19921875" customWidth="1"/>
    <col min="15365" max="15365" width="13" customWidth="1"/>
    <col min="15366" max="15366" width="10.8984375" customWidth="1"/>
    <col min="15367" max="15367" width="13.3984375" customWidth="1"/>
    <col min="15368" max="15369" width="10.19921875" customWidth="1"/>
    <col min="15370" max="15370" width="5" customWidth="1"/>
    <col min="15371" max="15371" width="1.59765625" customWidth="1"/>
    <col min="15616" max="15616" width="4.19921875" customWidth="1"/>
    <col min="15621" max="15621" width="13" customWidth="1"/>
    <col min="15622" max="15622" width="10.8984375" customWidth="1"/>
    <col min="15623" max="15623" width="13.3984375" customWidth="1"/>
    <col min="15624" max="15625" width="10.19921875" customWidth="1"/>
    <col min="15626" max="15626" width="5" customWidth="1"/>
    <col min="15627" max="15627" width="1.59765625" customWidth="1"/>
    <col min="15872" max="15872" width="4.19921875" customWidth="1"/>
    <col min="15877" max="15877" width="13" customWidth="1"/>
    <col min="15878" max="15878" width="10.8984375" customWidth="1"/>
    <col min="15879" max="15879" width="13.3984375" customWidth="1"/>
    <col min="15880" max="15881" width="10.19921875" customWidth="1"/>
    <col min="15882" max="15882" width="5" customWidth="1"/>
    <col min="15883" max="15883" width="1.59765625" customWidth="1"/>
    <col min="16128" max="16128" width="4.19921875" customWidth="1"/>
    <col min="16133" max="16133" width="13" customWidth="1"/>
    <col min="16134" max="16134" width="10.8984375" customWidth="1"/>
    <col min="16135" max="16135" width="13.3984375" customWidth="1"/>
    <col min="16136" max="16137" width="10.19921875" customWidth="1"/>
    <col min="16138" max="16138" width="5" customWidth="1"/>
    <col min="16139" max="16139" width="1.59765625" customWidth="1"/>
  </cols>
  <sheetData>
    <row r="2" spans="1:11" ht="48" customHeight="1"/>
    <row r="7" spans="1:11" ht="20.399999999999999">
      <c r="A7" s="121"/>
      <c r="B7" s="121"/>
      <c r="C7" s="121"/>
      <c r="D7" s="121"/>
      <c r="E7" s="121"/>
      <c r="F7" s="121"/>
      <c r="G7" s="121"/>
      <c r="H7" s="121"/>
      <c r="I7" s="121"/>
      <c r="J7" s="121"/>
      <c r="K7" s="121"/>
    </row>
    <row r="8" spans="1:11" ht="20.399999999999999">
      <c r="A8" s="156"/>
      <c r="B8" s="156"/>
      <c r="C8" s="156"/>
      <c r="D8" s="156"/>
      <c r="E8" s="156"/>
      <c r="F8" s="156"/>
      <c r="G8" s="156"/>
      <c r="H8" s="156"/>
      <c r="I8" s="156"/>
      <c r="J8" s="156"/>
      <c r="K8" s="156"/>
    </row>
    <row r="9" spans="1:11" ht="20.399999999999999">
      <c r="A9" s="121"/>
      <c r="B9" s="121"/>
      <c r="C9" s="121"/>
      <c r="D9" s="121"/>
      <c r="E9" s="121"/>
      <c r="F9" s="121"/>
      <c r="G9" s="121"/>
      <c r="H9" s="121"/>
      <c r="I9" s="121"/>
      <c r="J9" s="121"/>
      <c r="K9" s="121"/>
    </row>
    <row r="37" spans="1:11" ht="15.6">
      <c r="A37" s="358"/>
      <c r="B37" s="358"/>
      <c r="C37" s="358"/>
      <c r="D37" s="358"/>
      <c r="E37" s="358"/>
      <c r="F37" s="358"/>
      <c r="G37" s="358"/>
      <c r="H37" s="358"/>
      <c r="I37" s="358"/>
      <c r="J37" s="358"/>
      <c r="K37" s="358"/>
    </row>
    <row r="38" spans="1:11" ht="15.6">
      <c r="A38" s="256"/>
      <c r="B38" s="256"/>
      <c r="C38" s="256"/>
      <c r="D38" s="256"/>
      <c r="E38" s="256"/>
      <c r="F38" s="256"/>
      <c r="G38" s="256"/>
      <c r="H38" s="256"/>
      <c r="I38" s="256"/>
      <c r="J38" s="256"/>
      <c r="K38" s="256"/>
    </row>
    <row r="39" spans="1:11" ht="15.6">
      <c r="A39" s="256"/>
      <c r="B39" s="256"/>
      <c r="C39" s="256"/>
      <c r="D39" s="256"/>
      <c r="E39" s="256"/>
      <c r="F39" s="256"/>
      <c r="G39" s="256"/>
      <c r="H39" s="256"/>
      <c r="I39" s="256"/>
      <c r="J39" s="256"/>
      <c r="K39" s="256"/>
    </row>
    <row r="40" spans="1:11" ht="15.6">
      <c r="A40" s="256"/>
      <c r="B40" s="256"/>
      <c r="C40" s="256"/>
      <c r="D40" s="256"/>
      <c r="E40" s="256"/>
      <c r="F40" s="256"/>
      <c r="G40" s="256"/>
      <c r="H40" s="256"/>
      <c r="I40" s="256"/>
      <c r="J40" s="256"/>
      <c r="K40" s="256"/>
    </row>
    <row r="41" spans="1:11" ht="15.6">
      <c r="A41" s="256"/>
      <c r="B41" s="256"/>
      <c r="C41" s="256"/>
      <c r="D41" s="256"/>
      <c r="E41" s="256"/>
      <c r="F41" s="256"/>
      <c r="G41" s="256"/>
      <c r="H41" s="256"/>
      <c r="I41" s="256"/>
      <c r="J41" s="256"/>
      <c r="K41" s="256"/>
    </row>
    <row r="42" spans="1:11" ht="15.6">
      <c r="A42" s="255"/>
      <c r="B42" s="255"/>
      <c r="C42" s="255"/>
      <c r="D42" s="255"/>
      <c r="E42" s="255"/>
      <c r="F42" s="255"/>
      <c r="G42" s="255"/>
      <c r="H42" s="255"/>
      <c r="I42" s="255"/>
      <c r="J42" s="255"/>
      <c r="K42" s="255"/>
    </row>
    <row r="43" spans="1:11" ht="15.6">
      <c r="A43" s="255"/>
      <c r="B43" s="255"/>
      <c r="C43" s="255"/>
      <c r="D43" s="255"/>
      <c r="E43" s="255"/>
      <c r="F43" s="255"/>
      <c r="G43" s="255"/>
      <c r="H43" s="255"/>
      <c r="I43" s="255"/>
      <c r="J43" s="255"/>
      <c r="K43" s="255"/>
    </row>
    <row r="44" spans="1:11" ht="15.6">
      <c r="A44" s="255"/>
      <c r="B44" s="255"/>
      <c r="C44" s="255"/>
      <c r="D44" s="255"/>
      <c r="E44" s="255"/>
      <c r="F44" s="255"/>
      <c r="G44" s="255"/>
      <c r="H44" s="255"/>
      <c r="I44" s="255"/>
      <c r="J44" s="255"/>
      <c r="K44" s="255"/>
    </row>
    <row r="45" spans="1:11" ht="15.6">
      <c r="A45" s="356"/>
      <c r="B45" s="356"/>
      <c r="C45" s="356"/>
      <c r="D45" s="356"/>
      <c r="E45" s="356"/>
      <c r="F45" s="356"/>
      <c r="G45" s="356"/>
      <c r="H45" s="356"/>
      <c r="I45" s="356"/>
      <c r="J45" s="356"/>
      <c r="K45" s="356"/>
    </row>
  </sheetData>
  <mergeCells count="2">
    <mergeCell ref="A37:K37"/>
    <mergeCell ref="A45:K45"/>
  </mergeCells>
  <pageMargins left="0.511811024" right="0.511811024" top="0.78740157499999996" bottom="0.78740157499999996" header="0.31496062000000002" footer="0.31496062000000002"/>
  <pageSetup scale="80" orientation="portrait" r:id="rId1"/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7:O32"/>
  <sheetViews>
    <sheetView workbookViewId="0"/>
  </sheetViews>
  <sheetFormatPr defaultColWidth="10.5" defaultRowHeight="13.8"/>
  <cols>
    <col min="1" max="1" width="19.8984375" customWidth="1"/>
  </cols>
  <sheetData>
    <row r="7" spans="1:15">
      <c r="N7" s="6"/>
    </row>
    <row r="9" spans="1:15">
      <c r="M9" s="6"/>
    </row>
    <row r="11" spans="1:15" ht="17.399999999999999">
      <c r="A11" s="361" t="s">
        <v>27</v>
      </c>
      <c r="B11" s="361"/>
      <c r="C11" s="361"/>
      <c r="D11" s="361"/>
      <c r="E11" s="361"/>
      <c r="F11" s="361"/>
      <c r="G11" s="361"/>
      <c r="H11" s="7"/>
      <c r="I11" s="7" t="s">
        <v>28</v>
      </c>
      <c r="J11" s="8"/>
      <c r="K11" s="3"/>
      <c r="L11" s="5"/>
      <c r="M11" s="9"/>
      <c r="N11" s="10"/>
      <c r="O11" s="11"/>
    </row>
    <row r="12" spans="1:15">
      <c r="A12" s="12" t="s">
        <v>29</v>
      </c>
      <c r="B12" s="12" t="s">
        <v>30</v>
      </c>
      <c r="C12" s="12" t="s">
        <v>31</v>
      </c>
      <c r="D12" s="12" t="s">
        <v>32</v>
      </c>
      <c r="E12" s="12" t="s">
        <v>33</v>
      </c>
      <c r="F12" s="12" t="s">
        <v>34</v>
      </c>
      <c r="G12" s="12" t="s">
        <v>35</v>
      </c>
      <c r="H12" s="12" t="s">
        <v>36</v>
      </c>
      <c r="I12" s="12" t="s">
        <v>37</v>
      </c>
      <c r="J12" s="12" t="s">
        <v>38</v>
      </c>
      <c r="K12" s="12" t="s">
        <v>39</v>
      </c>
      <c r="L12" s="12" t="s">
        <v>40</v>
      </c>
      <c r="M12" s="12" t="s">
        <v>41</v>
      </c>
      <c r="N12" s="12" t="s">
        <v>42</v>
      </c>
      <c r="O12" s="13">
        <f>'[1]Exportações Cearenses'!O13</f>
        <v>0</v>
      </c>
    </row>
    <row r="13" spans="1:15">
      <c r="A13" s="14" t="s">
        <v>43</v>
      </c>
      <c r="B13" s="15"/>
      <c r="C13" s="16"/>
      <c r="D13" s="15"/>
      <c r="E13" s="15"/>
      <c r="F13" s="15"/>
      <c r="G13" s="15"/>
      <c r="H13" s="15"/>
      <c r="I13" s="15"/>
      <c r="J13" s="15"/>
      <c r="K13" s="15"/>
      <c r="L13" s="15">
        <v>592</v>
      </c>
      <c r="M13" s="15"/>
      <c r="N13" s="17">
        <f t="shared" ref="N13:N18" si="0">SUM(B13:M13)</f>
        <v>592</v>
      </c>
      <c r="O13" s="18" t="e">
        <f>(N13/#REF!)*100-100</f>
        <v>#REF!</v>
      </c>
    </row>
    <row r="14" spans="1:15">
      <c r="A14" s="14" t="s">
        <v>44</v>
      </c>
      <c r="B14" s="15"/>
      <c r="C14" s="16"/>
      <c r="D14" s="15"/>
      <c r="E14" s="15"/>
      <c r="F14" s="15"/>
      <c r="G14" s="15"/>
      <c r="H14" s="15"/>
      <c r="I14" s="19"/>
      <c r="J14" s="15"/>
      <c r="K14" s="15"/>
      <c r="L14" s="15">
        <v>1553281</v>
      </c>
      <c r="M14" s="15"/>
      <c r="N14" s="17">
        <f t="shared" si="0"/>
        <v>1553281</v>
      </c>
      <c r="O14" s="20" t="e">
        <f>(N14/#REF!)*100-100</f>
        <v>#REF!</v>
      </c>
    </row>
    <row r="15" spans="1:15">
      <c r="A15" s="14" t="s">
        <v>45</v>
      </c>
      <c r="B15" s="15"/>
      <c r="C15" s="16"/>
      <c r="D15" s="15"/>
      <c r="E15" s="15"/>
      <c r="F15" s="15"/>
      <c r="G15" s="15"/>
      <c r="H15" s="15"/>
      <c r="I15" s="15"/>
      <c r="J15" s="15"/>
      <c r="K15" s="15"/>
      <c r="L15" s="15">
        <v>66099</v>
      </c>
      <c r="M15" s="15"/>
      <c r="N15" s="17">
        <f t="shared" si="0"/>
        <v>66099</v>
      </c>
      <c r="O15" s="18" t="e">
        <f>(N15/#REF!)*100-100</f>
        <v>#REF!</v>
      </c>
    </row>
    <row r="16" spans="1:15">
      <c r="A16" s="14" t="s">
        <v>46</v>
      </c>
      <c r="B16" s="15"/>
      <c r="C16" s="16"/>
      <c r="D16" s="15"/>
      <c r="E16" s="15"/>
      <c r="F16" s="15"/>
      <c r="G16" s="15"/>
      <c r="H16" s="15"/>
      <c r="I16" s="15"/>
      <c r="J16" s="15"/>
      <c r="K16" s="15"/>
      <c r="L16" s="15">
        <v>19407168</v>
      </c>
      <c r="M16" s="15"/>
      <c r="N16" s="17">
        <f t="shared" si="0"/>
        <v>19407168</v>
      </c>
      <c r="O16" s="20" t="e">
        <f>(N16/#REF!)*100-100</f>
        <v>#REF!</v>
      </c>
    </row>
    <row r="17" spans="1:15">
      <c r="A17" s="14" t="s">
        <v>47</v>
      </c>
      <c r="B17" s="15"/>
      <c r="C17" s="16"/>
      <c r="D17" s="15"/>
      <c r="E17" s="15"/>
      <c r="F17" s="15"/>
      <c r="G17" s="15"/>
      <c r="H17" s="15"/>
      <c r="I17" s="15"/>
      <c r="J17" s="15"/>
      <c r="K17" s="15"/>
      <c r="L17" s="15">
        <v>0</v>
      </c>
      <c r="M17" s="15"/>
      <c r="N17" s="17">
        <f t="shared" si="0"/>
        <v>0</v>
      </c>
      <c r="O17" s="20" t="e">
        <f>(N17/#REF!)*100-100</f>
        <v>#REF!</v>
      </c>
    </row>
    <row r="18" spans="1:15">
      <c r="A18" s="14" t="s">
        <v>48</v>
      </c>
      <c r="B18" s="15"/>
      <c r="C18" s="16"/>
      <c r="D18" s="15"/>
      <c r="E18" s="15"/>
      <c r="F18" s="15"/>
      <c r="G18" s="15"/>
      <c r="H18" s="15"/>
      <c r="I18" s="15"/>
      <c r="J18" s="15"/>
      <c r="K18" s="15"/>
      <c r="L18" s="15">
        <v>2060372</v>
      </c>
      <c r="M18" s="15"/>
      <c r="N18" s="17">
        <f t="shared" si="0"/>
        <v>2060372</v>
      </c>
      <c r="O18" s="20" t="e">
        <f>(N18/#REF!)*100-100</f>
        <v>#REF!</v>
      </c>
    </row>
    <row r="19" spans="1:15">
      <c r="A19" s="14" t="s">
        <v>49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>
        <v>62445</v>
      </c>
      <c r="M19" s="15"/>
      <c r="N19" s="17">
        <f>N20-SUM(N13:N18)</f>
        <v>62445</v>
      </c>
      <c r="O19" s="18" t="e">
        <f>(N19/#REF!)*100-100</f>
        <v>#REF!</v>
      </c>
    </row>
    <row r="20" spans="1:15">
      <c r="A20" s="21" t="s">
        <v>50</v>
      </c>
      <c r="B20" s="22">
        <f t="shared" ref="B20:M20" si="1">SUM(B13:B19)</f>
        <v>0</v>
      </c>
      <c r="C20" s="22">
        <f t="shared" si="1"/>
        <v>0</v>
      </c>
      <c r="D20" s="22">
        <f t="shared" si="1"/>
        <v>0</v>
      </c>
      <c r="E20" s="22">
        <f t="shared" si="1"/>
        <v>0</v>
      </c>
      <c r="F20" s="22">
        <f t="shared" si="1"/>
        <v>0</v>
      </c>
      <c r="G20" s="22">
        <f t="shared" si="1"/>
        <v>0</v>
      </c>
      <c r="H20" s="22">
        <f t="shared" si="1"/>
        <v>0</v>
      </c>
      <c r="I20" s="22">
        <f t="shared" si="1"/>
        <v>0</v>
      </c>
      <c r="J20" s="22">
        <f t="shared" si="1"/>
        <v>0</v>
      </c>
      <c r="K20" s="22">
        <f t="shared" si="1"/>
        <v>0</v>
      </c>
      <c r="L20" s="22">
        <f t="shared" si="1"/>
        <v>23149957</v>
      </c>
      <c r="M20" s="22">
        <f t="shared" si="1"/>
        <v>0</v>
      </c>
      <c r="N20" s="22">
        <f t="shared" ref="N20:N31" si="2">SUM(B20:M20)</f>
        <v>23149957</v>
      </c>
      <c r="O20" s="20" t="e">
        <f>(N20/#REF!)*100-100</f>
        <v>#REF!</v>
      </c>
    </row>
    <row r="21" spans="1:15">
      <c r="A21" s="23" t="s">
        <v>51</v>
      </c>
      <c r="B21" s="24"/>
      <c r="C21" s="25"/>
      <c r="D21" s="24"/>
      <c r="E21" s="24"/>
      <c r="F21" s="24"/>
      <c r="G21" s="24"/>
      <c r="H21" s="24"/>
      <c r="I21" s="24"/>
      <c r="J21" s="24"/>
      <c r="K21" s="24"/>
      <c r="L21" s="24">
        <v>187699</v>
      </c>
      <c r="M21" s="24"/>
      <c r="N21" s="22">
        <f t="shared" si="2"/>
        <v>187699</v>
      </c>
      <c r="O21" s="18"/>
    </row>
    <row r="22" spans="1:15">
      <c r="A22" s="14" t="s">
        <v>52</v>
      </c>
      <c r="B22" s="17"/>
      <c r="C22" s="26"/>
      <c r="D22" s="17"/>
      <c r="E22" s="17"/>
      <c r="F22" s="17"/>
      <c r="G22" s="17"/>
      <c r="H22" s="17"/>
      <c r="I22" s="17"/>
      <c r="J22" s="17"/>
      <c r="K22" s="17"/>
      <c r="L22" s="17">
        <v>690025</v>
      </c>
      <c r="M22" s="27"/>
      <c r="N22" s="22">
        <f t="shared" si="2"/>
        <v>690025</v>
      </c>
      <c r="O22" s="18" t="e">
        <f>(N22/#REF!)*100-100</f>
        <v>#REF!</v>
      </c>
    </row>
    <row r="23" spans="1:15">
      <c r="A23" s="28" t="s">
        <v>53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9"/>
      <c r="N23" s="22">
        <f t="shared" si="2"/>
        <v>0</v>
      </c>
      <c r="O23" s="20" t="e">
        <f>(N23/#REF!)*100-100</f>
        <v>#REF!</v>
      </c>
    </row>
    <row r="24" spans="1:15">
      <c r="A24" s="28" t="s">
        <v>54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>
        <v>0</v>
      </c>
      <c r="M24" s="29"/>
      <c r="N24" s="22">
        <f t="shared" si="2"/>
        <v>0</v>
      </c>
      <c r="O24" s="18" t="e">
        <f>(N24/#REF!)*100-100</f>
        <v>#REF!</v>
      </c>
    </row>
    <row r="25" spans="1:15">
      <c r="A25" s="28" t="s">
        <v>55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>
        <v>263968</v>
      </c>
      <c r="M25" s="29"/>
      <c r="N25" s="22">
        <f t="shared" si="2"/>
        <v>263968</v>
      </c>
      <c r="O25" s="20" t="e">
        <f>(N25/#REF!)*100-100</f>
        <v>#REF!</v>
      </c>
    </row>
    <row r="26" spans="1:15">
      <c r="A26" s="28" t="s">
        <v>56</v>
      </c>
      <c r="B26" s="29"/>
      <c r="C26" s="29"/>
      <c r="D26" s="29"/>
      <c r="E26" s="29"/>
      <c r="F26" s="29"/>
      <c r="G26" s="29"/>
      <c r="H26" s="15"/>
      <c r="I26" s="29"/>
      <c r="J26" s="29"/>
      <c r="K26" s="29"/>
      <c r="L26" s="29">
        <v>1256429</v>
      </c>
      <c r="M26" s="29"/>
      <c r="N26" s="22">
        <f t="shared" si="2"/>
        <v>1256429</v>
      </c>
      <c r="O26" s="20" t="e">
        <f>(N26/#REF!)*100-100</f>
        <v>#REF!</v>
      </c>
    </row>
    <row r="27" spans="1:15">
      <c r="A27" s="28" t="s">
        <v>57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>
        <v>2270373</v>
      </c>
      <c r="M27" s="29"/>
      <c r="N27" s="22">
        <f t="shared" si="2"/>
        <v>2270373</v>
      </c>
      <c r="O27" s="20" t="e">
        <f>(N27/#REF!)*100-100</f>
        <v>#REF!</v>
      </c>
    </row>
    <row r="28" spans="1:15">
      <c r="A28" s="28" t="s">
        <v>58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>
        <v>21826</v>
      </c>
      <c r="M28" s="19"/>
      <c r="N28" s="22">
        <f t="shared" si="2"/>
        <v>21826</v>
      </c>
      <c r="O28" s="18" t="e">
        <f>(N28/#REF!)*100-100</f>
        <v>#REF!</v>
      </c>
    </row>
    <row r="29" spans="1:15">
      <c r="A29" s="14" t="s">
        <v>59</v>
      </c>
      <c r="B29" s="29"/>
      <c r="C29" s="30"/>
      <c r="D29" s="29"/>
      <c r="E29" s="29"/>
      <c r="F29" s="29"/>
      <c r="G29" s="29"/>
      <c r="H29" s="29"/>
      <c r="I29" s="29"/>
      <c r="J29" s="29"/>
      <c r="K29" s="29"/>
      <c r="L29" s="29">
        <v>1987974</v>
      </c>
      <c r="M29" s="29"/>
      <c r="N29" s="22">
        <f t="shared" si="2"/>
        <v>1987974</v>
      </c>
      <c r="O29" s="18" t="e">
        <f>(N29/#REF!)*100-100</f>
        <v>#REF!</v>
      </c>
    </row>
    <row r="30" spans="1:15">
      <c r="A30" s="14" t="s">
        <v>60</v>
      </c>
      <c r="B30" s="29"/>
      <c r="C30" s="30"/>
      <c r="D30" s="29"/>
      <c r="E30" s="29"/>
      <c r="F30" s="29"/>
      <c r="G30" s="29"/>
      <c r="H30" s="29"/>
      <c r="I30" s="29"/>
      <c r="J30" s="29"/>
      <c r="K30" s="29"/>
      <c r="L30" s="29">
        <v>213479</v>
      </c>
      <c r="M30" s="29"/>
      <c r="N30" s="22">
        <f t="shared" si="2"/>
        <v>213479</v>
      </c>
      <c r="O30" s="20" t="e">
        <f>(N30/#REF!)*100-100</f>
        <v>#REF!</v>
      </c>
    </row>
    <row r="31" spans="1:15">
      <c r="A31" s="14" t="s">
        <v>61</v>
      </c>
      <c r="B31" s="29"/>
      <c r="C31" s="30"/>
      <c r="D31" s="29"/>
      <c r="E31" s="29"/>
      <c r="F31" s="29"/>
      <c r="G31" s="29"/>
      <c r="H31" s="29"/>
      <c r="I31" s="29"/>
      <c r="J31" s="29"/>
      <c r="K31" s="29"/>
      <c r="L31" s="29">
        <v>0</v>
      </c>
      <c r="M31" s="29"/>
      <c r="N31" s="22">
        <f t="shared" si="2"/>
        <v>0</v>
      </c>
      <c r="O31" s="18" t="e">
        <f>(N31/#REF!)*100-100</f>
        <v>#REF!</v>
      </c>
    </row>
    <row r="32" spans="1:15">
      <c r="A32" s="31" t="s">
        <v>42</v>
      </c>
      <c r="B32" s="32">
        <f t="shared" ref="B32:N32" si="3">SUM(B20:B31)</f>
        <v>0</v>
      </c>
      <c r="C32" s="32">
        <f t="shared" si="3"/>
        <v>0</v>
      </c>
      <c r="D32" s="32">
        <f t="shared" si="3"/>
        <v>0</v>
      </c>
      <c r="E32" s="32">
        <f t="shared" si="3"/>
        <v>0</v>
      </c>
      <c r="F32" s="32">
        <f t="shared" si="3"/>
        <v>0</v>
      </c>
      <c r="G32" s="32">
        <f t="shared" si="3"/>
        <v>0</v>
      </c>
      <c r="H32" s="32">
        <f t="shared" si="3"/>
        <v>0</v>
      </c>
      <c r="I32" s="32">
        <f t="shared" si="3"/>
        <v>0</v>
      </c>
      <c r="J32" s="32">
        <f t="shared" si="3"/>
        <v>0</v>
      </c>
      <c r="K32" s="32">
        <f t="shared" si="3"/>
        <v>0</v>
      </c>
      <c r="L32" s="32">
        <f t="shared" si="3"/>
        <v>30041730</v>
      </c>
      <c r="M32" s="32">
        <f t="shared" si="3"/>
        <v>0</v>
      </c>
      <c r="N32" s="32">
        <f t="shared" si="3"/>
        <v>30041730</v>
      </c>
      <c r="O32" s="20" t="e">
        <f>(N32/#REF!)*100-100</f>
        <v>#REF!</v>
      </c>
    </row>
  </sheetData>
  <sheetProtection selectLockedCells="1" selectUnlockedCells="1"/>
  <mergeCells count="1">
    <mergeCell ref="A11:G11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B1:AZ67"/>
  <sheetViews>
    <sheetView view="pageBreakPreview" topLeftCell="A4" zoomScale="75" zoomScaleNormal="80" zoomScaleSheetLayoutView="75" workbookViewId="0">
      <selection activeCell="N7" sqref="N7"/>
    </sheetView>
  </sheetViews>
  <sheetFormatPr defaultColWidth="8.796875" defaultRowHeight="13.8"/>
  <cols>
    <col min="1" max="1" width="3.69921875" style="118" customWidth="1"/>
    <col min="2" max="2" width="2.09765625" style="118" customWidth="1"/>
    <col min="3" max="3" width="3.59765625" style="118" customWidth="1"/>
    <col min="4" max="4" width="26.8984375" style="118" customWidth="1"/>
    <col min="5" max="6" width="14.69921875" style="118" customWidth="1"/>
    <col min="7" max="7" width="14.796875" style="118" customWidth="1"/>
    <col min="8" max="8" width="13.19921875" style="118" bestFit="1" customWidth="1"/>
    <col min="9" max="9" width="16.19921875" style="130" customWidth="1"/>
    <col min="10" max="10" width="10.69921875" style="130" customWidth="1"/>
    <col min="11" max="11" width="1.8984375" style="127" customWidth="1"/>
    <col min="12" max="12" width="4" style="145" customWidth="1"/>
    <col min="13" max="13" width="11.09765625" style="118" bestFit="1" customWidth="1"/>
    <col min="14" max="16384" width="8.796875" style="118"/>
  </cols>
  <sheetData>
    <row r="1" spans="2:12" ht="69" customHeight="1">
      <c r="D1" s="160"/>
      <c r="E1" s="160"/>
      <c r="F1" s="160"/>
      <c r="G1" s="160"/>
      <c r="H1" s="160"/>
      <c r="I1" s="161"/>
      <c r="J1" s="161"/>
      <c r="K1" s="145"/>
    </row>
    <row r="2" spans="2:12" ht="18" customHeight="1" thickBot="1">
      <c r="D2" s="160"/>
      <c r="E2" s="160"/>
      <c r="F2" s="160"/>
      <c r="G2" s="160"/>
      <c r="H2" s="160"/>
      <c r="I2" s="161"/>
      <c r="J2" s="161"/>
      <c r="K2" s="145"/>
    </row>
    <row r="3" spans="2:12" ht="9.75" customHeight="1">
      <c r="B3" s="136"/>
      <c r="C3" s="137"/>
      <c r="D3" s="138"/>
      <c r="E3" s="138"/>
      <c r="F3" s="138"/>
      <c r="G3" s="138"/>
      <c r="H3" s="138"/>
      <c r="I3" s="162"/>
      <c r="J3" s="162"/>
      <c r="K3" s="139"/>
    </row>
    <row r="4" spans="2:12" s="119" customFormat="1" ht="28.2" customHeight="1">
      <c r="B4" s="140"/>
      <c r="C4" s="359" t="s">
        <v>113</v>
      </c>
      <c r="D4" s="359"/>
      <c r="E4" s="359"/>
      <c r="F4" s="359"/>
      <c r="G4" s="359"/>
      <c r="H4" s="359"/>
      <c r="I4" s="359"/>
      <c r="J4" s="359"/>
      <c r="K4" s="141"/>
      <c r="L4" s="152"/>
    </row>
    <row r="5" spans="2:12" s="119" customFormat="1" ht="21.6" customHeight="1" thickBot="1">
      <c r="B5" s="140"/>
      <c r="C5" s="360" t="s">
        <v>112</v>
      </c>
      <c r="D5" s="360"/>
      <c r="E5" s="360"/>
      <c r="F5" s="360"/>
      <c r="G5" s="360"/>
      <c r="H5" s="360"/>
      <c r="I5" s="360"/>
      <c r="J5" s="360"/>
      <c r="K5" s="141"/>
      <c r="L5" s="152"/>
    </row>
    <row r="6" spans="2:12" s="119" customFormat="1" ht="35.25" customHeight="1" thickBot="1">
      <c r="B6" s="140"/>
      <c r="C6" s="364" t="s">
        <v>199</v>
      </c>
      <c r="D6" s="364"/>
      <c r="E6" s="318">
        <v>2010</v>
      </c>
      <c r="F6" s="319">
        <v>2011</v>
      </c>
      <c r="G6" s="319">
        <v>2012</v>
      </c>
      <c r="H6" s="320">
        <v>2013</v>
      </c>
      <c r="I6" s="319">
        <v>2014</v>
      </c>
      <c r="J6" s="365" t="s">
        <v>216</v>
      </c>
      <c r="K6" s="141"/>
      <c r="L6" s="152"/>
    </row>
    <row r="7" spans="2:12" ht="33" customHeight="1" thickBot="1">
      <c r="B7" s="142"/>
      <c r="C7" s="364"/>
      <c r="D7" s="364"/>
      <c r="E7" s="318" t="s">
        <v>109</v>
      </c>
      <c r="F7" s="318" t="s">
        <v>109</v>
      </c>
      <c r="G7" s="318" t="s">
        <v>109</v>
      </c>
      <c r="H7" s="318" t="s">
        <v>117</v>
      </c>
      <c r="I7" s="318" t="s">
        <v>117</v>
      </c>
      <c r="J7" s="365"/>
      <c r="K7" s="143"/>
    </row>
    <row r="8" spans="2:12" s="244" customFormat="1" ht="20.100000000000001" customHeight="1" thickBot="1">
      <c r="B8" s="241"/>
      <c r="C8" s="321" t="s">
        <v>67</v>
      </c>
      <c r="D8" s="322" t="s">
        <v>220</v>
      </c>
      <c r="E8" s="323">
        <v>2384690</v>
      </c>
      <c r="F8" s="323">
        <v>83435347</v>
      </c>
      <c r="G8" s="323">
        <v>18759585</v>
      </c>
      <c r="H8" s="325">
        <v>247687803</v>
      </c>
      <c r="I8" s="326">
        <v>354187777</v>
      </c>
      <c r="J8" s="273">
        <v>42.99766589637035</v>
      </c>
      <c r="K8" s="163"/>
      <c r="L8" s="164"/>
    </row>
    <row r="9" spans="2:12" s="244" customFormat="1" ht="20.100000000000001" customHeight="1" thickBot="1">
      <c r="B9" s="241"/>
      <c r="C9" s="321" t="s">
        <v>68</v>
      </c>
      <c r="D9" s="322" t="s">
        <v>2</v>
      </c>
      <c r="E9" s="324">
        <v>403466381</v>
      </c>
      <c r="F9" s="324">
        <v>365963180</v>
      </c>
      <c r="G9" s="324">
        <v>338648951</v>
      </c>
      <c r="H9" s="325">
        <v>325169051</v>
      </c>
      <c r="I9" s="326">
        <v>319925435</v>
      </c>
      <c r="J9" s="273">
        <v>-1.6125815122546849</v>
      </c>
      <c r="K9" s="163"/>
      <c r="L9" s="164"/>
    </row>
    <row r="10" spans="2:12" s="244" customFormat="1" ht="20.100000000000001" customHeight="1" thickBot="1">
      <c r="B10" s="241"/>
      <c r="C10" s="327" t="s">
        <v>69</v>
      </c>
      <c r="D10" s="328" t="s">
        <v>96</v>
      </c>
      <c r="E10" s="329">
        <v>165874620</v>
      </c>
      <c r="F10" s="330">
        <v>184139998</v>
      </c>
      <c r="G10" s="329">
        <v>205932324</v>
      </c>
      <c r="H10" s="332">
        <v>194111759</v>
      </c>
      <c r="I10" s="333">
        <v>218256259</v>
      </c>
      <c r="J10" s="334">
        <v>12.438453046010478</v>
      </c>
      <c r="K10" s="246"/>
      <c r="L10" s="247"/>
    </row>
    <row r="11" spans="2:12" s="244" customFormat="1" ht="20.100000000000001" customHeight="1" thickBot="1">
      <c r="B11" s="241"/>
      <c r="C11" s="327" t="s">
        <v>70</v>
      </c>
      <c r="D11" s="328" t="s">
        <v>200</v>
      </c>
      <c r="E11" s="329">
        <v>99162867</v>
      </c>
      <c r="F11" s="329">
        <v>102503913</v>
      </c>
      <c r="G11" s="329">
        <v>108289898</v>
      </c>
      <c r="H11" s="332">
        <v>117037815</v>
      </c>
      <c r="I11" s="333">
        <v>114404662</v>
      </c>
      <c r="J11" s="334">
        <v>-2.249830962753363</v>
      </c>
      <c r="K11" s="242"/>
      <c r="L11" s="273"/>
    </row>
    <row r="12" spans="2:12" s="244" customFormat="1" ht="20.100000000000001" customHeight="1" thickBot="1">
      <c r="B12" s="241"/>
      <c r="C12" s="327" t="s">
        <v>71</v>
      </c>
      <c r="D12" s="328" t="s">
        <v>3</v>
      </c>
      <c r="E12" s="329">
        <v>182015701</v>
      </c>
      <c r="F12" s="329">
        <v>176049720</v>
      </c>
      <c r="G12" s="329">
        <v>148575140</v>
      </c>
      <c r="H12" s="332">
        <v>109803348</v>
      </c>
      <c r="I12" s="333">
        <v>89699379</v>
      </c>
      <c r="J12" s="334">
        <v>-18.309067406578528</v>
      </c>
      <c r="K12" s="246"/>
      <c r="L12" s="247"/>
    </row>
    <row r="13" spans="2:12" s="244" customFormat="1" ht="20.100000000000001" customHeight="1" thickBot="1">
      <c r="B13" s="241"/>
      <c r="C13" s="327" t="s">
        <v>72</v>
      </c>
      <c r="D13" s="328" t="s">
        <v>83</v>
      </c>
      <c r="E13" s="329">
        <v>43629881</v>
      </c>
      <c r="F13" s="329">
        <v>58215910</v>
      </c>
      <c r="G13" s="329">
        <v>66842620</v>
      </c>
      <c r="H13" s="332">
        <v>53029585</v>
      </c>
      <c r="I13" s="333">
        <v>66835136</v>
      </c>
      <c r="J13" s="334">
        <v>26.033677238846952</v>
      </c>
      <c r="K13" s="246"/>
      <c r="L13" s="247"/>
    </row>
    <row r="14" spans="2:12" s="244" customFormat="1" ht="20.100000000000001" customHeight="1" thickBot="1">
      <c r="B14" s="241"/>
      <c r="C14" s="321" t="s">
        <v>73</v>
      </c>
      <c r="D14" s="322" t="s">
        <v>108</v>
      </c>
      <c r="E14" s="323">
        <v>30244482</v>
      </c>
      <c r="F14" s="323">
        <v>46480890</v>
      </c>
      <c r="G14" s="323">
        <v>44365700</v>
      </c>
      <c r="H14" s="325">
        <v>31298071</v>
      </c>
      <c r="I14" s="326">
        <v>44140729</v>
      </c>
      <c r="J14" s="273">
        <v>41.033385092646753</v>
      </c>
      <c r="K14" s="246"/>
      <c r="L14" s="247"/>
    </row>
    <row r="15" spans="2:12" s="245" customFormat="1" ht="20.100000000000001" customHeight="1" thickBot="1">
      <c r="B15" s="248"/>
      <c r="C15" s="327" t="s">
        <v>74</v>
      </c>
      <c r="D15" s="328" t="s">
        <v>6</v>
      </c>
      <c r="E15" s="329">
        <v>29598539</v>
      </c>
      <c r="F15" s="329">
        <v>39875979</v>
      </c>
      <c r="G15" s="329">
        <v>45840727</v>
      </c>
      <c r="H15" s="332">
        <v>42978583</v>
      </c>
      <c r="I15" s="333">
        <v>39949173</v>
      </c>
      <c r="J15" s="334">
        <v>-7.0486502544767511</v>
      </c>
      <c r="K15" s="246"/>
      <c r="L15" s="247"/>
    </row>
    <row r="16" spans="2:12" s="245" customFormat="1" ht="20.100000000000001" customHeight="1" thickBot="1">
      <c r="B16" s="248"/>
      <c r="C16" s="327" t="s">
        <v>75</v>
      </c>
      <c r="D16" s="328" t="s">
        <v>5</v>
      </c>
      <c r="E16" s="329">
        <v>60195313</v>
      </c>
      <c r="F16" s="329">
        <v>50109672</v>
      </c>
      <c r="G16" s="329">
        <v>29037413</v>
      </c>
      <c r="H16" s="332">
        <v>42070296</v>
      </c>
      <c r="I16" s="333">
        <v>42206635</v>
      </c>
      <c r="J16" s="334">
        <v>0.32407425894982467</v>
      </c>
      <c r="K16" s="246"/>
      <c r="L16" s="247"/>
    </row>
    <row r="17" spans="2:12" s="245" customFormat="1" ht="20.100000000000001" customHeight="1" thickBot="1">
      <c r="B17" s="248"/>
      <c r="C17" s="321" t="s">
        <v>76</v>
      </c>
      <c r="D17" s="322" t="s">
        <v>4</v>
      </c>
      <c r="E17" s="323">
        <v>66965872</v>
      </c>
      <c r="F17" s="323">
        <v>84184225</v>
      </c>
      <c r="G17" s="323">
        <v>69824107</v>
      </c>
      <c r="H17" s="325">
        <v>57457649</v>
      </c>
      <c r="I17" s="326">
        <v>35080022</v>
      </c>
      <c r="J17" s="273">
        <v>-38.946297646114971</v>
      </c>
      <c r="K17" s="246"/>
      <c r="L17" s="247"/>
    </row>
    <row r="18" spans="2:12" s="245" customFormat="1" ht="20.100000000000001" customHeight="1" thickBot="1">
      <c r="B18" s="248"/>
      <c r="C18" s="321" t="s">
        <v>77</v>
      </c>
      <c r="D18" s="322" t="s">
        <v>84</v>
      </c>
      <c r="E18" s="323">
        <v>14286687</v>
      </c>
      <c r="F18" s="323">
        <v>9306871</v>
      </c>
      <c r="G18" s="323">
        <v>17095748</v>
      </c>
      <c r="H18" s="325">
        <v>38982395</v>
      </c>
      <c r="I18" s="326">
        <v>30191536</v>
      </c>
      <c r="J18" s="273">
        <v>-22.550843784739239</v>
      </c>
      <c r="K18" s="242"/>
      <c r="L18" s="243"/>
    </row>
    <row r="19" spans="2:12" s="252" customFormat="1" ht="20.100000000000001" customHeight="1" thickBot="1">
      <c r="B19" s="249"/>
      <c r="C19" s="327" t="s">
        <v>78</v>
      </c>
      <c r="D19" s="328" t="s">
        <v>116</v>
      </c>
      <c r="E19" s="329">
        <v>9721535</v>
      </c>
      <c r="F19" s="329">
        <v>12778933</v>
      </c>
      <c r="G19" s="329">
        <v>8152477</v>
      </c>
      <c r="H19" s="332">
        <v>7280129</v>
      </c>
      <c r="I19" s="333">
        <v>10076874</v>
      </c>
      <c r="J19" s="334">
        <v>38.416146197409404</v>
      </c>
      <c r="K19" s="250"/>
      <c r="L19" s="251"/>
    </row>
    <row r="20" spans="2:12" s="252" customFormat="1" ht="20.100000000000001" customHeight="1" thickBot="1">
      <c r="B20" s="249"/>
      <c r="C20" s="327" t="s">
        <v>79</v>
      </c>
      <c r="D20" s="328" t="s">
        <v>106</v>
      </c>
      <c r="E20" s="329">
        <v>3290644</v>
      </c>
      <c r="F20" s="329">
        <v>5000846</v>
      </c>
      <c r="G20" s="329">
        <v>4279536</v>
      </c>
      <c r="H20" s="332">
        <v>3974780</v>
      </c>
      <c r="I20" s="333">
        <v>4602646</v>
      </c>
      <c r="J20" s="334">
        <v>15.796245326785385</v>
      </c>
      <c r="K20" s="250"/>
      <c r="L20" s="251"/>
    </row>
    <row r="21" spans="2:12" s="245" customFormat="1" ht="20.100000000000001" customHeight="1" thickBot="1">
      <c r="B21" s="248"/>
      <c r="C21" s="327" t="s">
        <v>80</v>
      </c>
      <c r="D21" s="328" t="s">
        <v>201</v>
      </c>
      <c r="E21" s="331">
        <v>8678775</v>
      </c>
      <c r="F21" s="329">
        <v>13834155</v>
      </c>
      <c r="G21" s="329">
        <v>10755509</v>
      </c>
      <c r="H21" s="332">
        <v>7757645</v>
      </c>
      <c r="I21" s="333">
        <v>4366913</v>
      </c>
      <c r="J21" s="334">
        <v>-43.708264557091745</v>
      </c>
      <c r="K21" s="253"/>
      <c r="L21" s="254"/>
    </row>
    <row r="22" spans="2:12" s="245" customFormat="1" ht="20.100000000000001" customHeight="1" thickBot="1">
      <c r="B22" s="248"/>
      <c r="C22" s="321" t="s">
        <v>81</v>
      </c>
      <c r="D22" s="322" t="s">
        <v>8</v>
      </c>
      <c r="E22" s="323">
        <v>8319945</v>
      </c>
      <c r="F22" s="323">
        <v>11260310</v>
      </c>
      <c r="G22" s="323">
        <v>7639132</v>
      </c>
      <c r="H22" s="325">
        <v>5365283</v>
      </c>
      <c r="I22" s="326">
        <v>4468636</v>
      </c>
      <c r="J22" s="273">
        <v>-16.712016868448508</v>
      </c>
      <c r="K22" s="253"/>
      <c r="L22" s="254"/>
    </row>
    <row r="23" spans="2:12" s="245" customFormat="1" ht="20.100000000000001" customHeight="1" thickBot="1">
      <c r="B23" s="248"/>
      <c r="C23" s="321" t="s">
        <v>82</v>
      </c>
      <c r="D23" s="335" t="s">
        <v>7</v>
      </c>
      <c r="E23" s="323">
        <v>11602406</v>
      </c>
      <c r="F23" s="323">
        <v>12548391</v>
      </c>
      <c r="G23" s="323">
        <v>11341371</v>
      </c>
      <c r="H23" s="325">
        <v>11806405</v>
      </c>
      <c r="I23" s="326">
        <v>3517142</v>
      </c>
      <c r="J23" s="273">
        <v>-70.209881839560822</v>
      </c>
      <c r="K23" s="253"/>
      <c r="L23" s="254"/>
    </row>
    <row r="24" spans="2:12" s="245" customFormat="1" ht="20.100000000000001" customHeight="1" thickBot="1">
      <c r="B24" s="248"/>
      <c r="C24" s="327" t="s">
        <v>85</v>
      </c>
      <c r="D24" s="328" t="s">
        <v>122</v>
      </c>
      <c r="E24" s="329">
        <v>3258534</v>
      </c>
      <c r="F24" s="329">
        <v>3570811</v>
      </c>
      <c r="G24" s="329">
        <v>3556104</v>
      </c>
      <c r="H24" s="332">
        <v>4035824</v>
      </c>
      <c r="I24" s="333">
        <v>4520067</v>
      </c>
      <c r="J24" s="334">
        <v>11.998615400473355</v>
      </c>
      <c r="K24" s="253"/>
      <c r="L24" s="254"/>
    </row>
    <row r="25" spans="2:12" s="245" customFormat="1" ht="20.100000000000001" customHeight="1" thickBot="1">
      <c r="B25" s="248"/>
      <c r="C25" s="321" t="s">
        <v>121</v>
      </c>
      <c r="D25" s="322" t="s">
        <v>9</v>
      </c>
      <c r="E25" s="323">
        <v>1760810</v>
      </c>
      <c r="F25" s="323">
        <v>1779260</v>
      </c>
      <c r="G25" s="323">
        <v>1993362</v>
      </c>
      <c r="H25" s="325">
        <v>1731857</v>
      </c>
      <c r="I25" s="326">
        <v>1162313</v>
      </c>
      <c r="J25" s="273">
        <v>-32.886317981219001</v>
      </c>
      <c r="K25" s="253"/>
      <c r="L25" s="254"/>
    </row>
    <row r="26" spans="2:12" ht="20.100000000000001" customHeight="1" thickBot="1">
      <c r="B26" s="142"/>
      <c r="C26" s="362" t="s">
        <v>10</v>
      </c>
      <c r="D26" s="362"/>
      <c r="E26" s="323">
        <v>127425559</v>
      </c>
      <c r="F26" s="323">
        <v>225692695</v>
      </c>
      <c r="G26" s="323">
        <v>144797172</v>
      </c>
      <c r="H26" s="323">
        <v>366573540</v>
      </c>
      <c r="I26" s="341">
        <v>437708212</v>
      </c>
      <c r="J26" s="273">
        <v>19.405293682680981</v>
      </c>
      <c r="K26" s="143"/>
    </row>
    <row r="27" spans="2:12" s="120" customFormat="1" ht="26.25" customHeight="1" thickBot="1">
      <c r="B27" s="149"/>
      <c r="C27" s="363" t="s">
        <v>15</v>
      </c>
      <c r="D27" s="363"/>
      <c r="E27" s="336">
        <v>1269498551</v>
      </c>
      <c r="F27" s="337">
        <v>1403295759</v>
      </c>
      <c r="G27" s="338">
        <v>1266967291</v>
      </c>
      <c r="H27" s="340">
        <v>1420464015</v>
      </c>
      <c r="I27" s="339">
        <v>1471111769</v>
      </c>
      <c r="J27" s="277">
        <v>3.5655781114595886</v>
      </c>
      <c r="K27" s="150"/>
      <c r="L27" s="153"/>
    </row>
    <row r="28" spans="2:12" hidden="1">
      <c r="B28" s="142"/>
      <c r="C28" s="165" t="s">
        <v>123</v>
      </c>
      <c r="D28" s="145"/>
      <c r="E28" s="166" t="s">
        <v>124</v>
      </c>
      <c r="F28" s="145"/>
      <c r="G28" s="167"/>
      <c r="H28" s="168"/>
      <c r="I28" s="169"/>
      <c r="J28" s="169"/>
      <c r="K28" s="143"/>
    </row>
    <row r="29" spans="2:12">
      <c r="B29" s="142"/>
      <c r="C29" s="186" t="s">
        <v>181</v>
      </c>
      <c r="D29" s="145"/>
      <c r="E29" s="145"/>
      <c r="F29" s="145"/>
      <c r="G29" s="168"/>
      <c r="H29" s="171"/>
      <c r="I29" s="217"/>
      <c r="J29" s="169"/>
      <c r="K29" s="143"/>
    </row>
    <row r="30" spans="2:12">
      <c r="B30" s="142"/>
      <c r="C30" s="186" t="s">
        <v>102</v>
      </c>
      <c r="D30" s="145"/>
      <c r="E30" s="145"/>
      <c r="F30" s="145"/>
      <c r="G30" s="170"/>
      <c r="H30" s="172"/>
      <c r="I30" s="173"/>
      <c r="J30" s="173"/>
      <c r="K30" s="143"/>
    </row>
    <row r="31" spans="2:12">
      <c r="B31" s="142"/>
      <c r="C31" s="144" t="s">
        <v>115</v>
      </c>
      <c r="D31" s="145"/>
      <c r="E31" s="145"/>
      <c r="F31" s="145"/>
      <c r="G31" s="145"/>
      <c r="H31" s="170"/>
      <c r="I31" s="174"/>
      <c r="J31" s="174"/>
      <c r="K31" s="143"/>
    </row>
    <row r="32" spans="2:12">
      <c r="B32" s="142"/>
      <c r="C32" s="185" t="s">
        <v>94</v>
      </c>
      <c r="D32" s="145"/>
      <c r="E32" s="145"/>
      <c r="F32" s="145"/>
      <c r="G32" s="145"/>
      <c r="H32" s="170"/>
      <c r="I32" s="174"/>
      <c r="J32" s="174"/>
      <c r="K32" s="143"/>
    </row>
    <row r="33" spans="2:11">
      <c r="B33" s="142"/>
      <c r="C33" s="185" t="s">
        <v>86</v>
      </c>
      <c r="D33" s="145"/>
      <c r="E33" s="145"/>
      <c r="F33" s="145"/>
      <c r="G33" s="145"/>
      <c r="H33" s="170"/>
      <c r="I33" s="174"/>
      <c r="J33" s="174"/>
      <c r="K33" s="143"/>
    </row>
    <row r="34" spans="2:11" ht="8.25" customHeight="1" thickBot="1">
      <c r="B34" s="146"/>
      <c r="C34" s="147"/>
      <c r="D34" s="147"/>
      <c r="E34" s="147"/>
      <c r="F34" s="147"/>
      <c r="G34" s="147"/>
      <c r="H34" s="147"/>
      <c r="I34" s="175"/>
      <c r="J34" s="175"/>
      <c r="K34" s="148"/>
    </row>
    <row r="35" spans="2:11">
      <c r="K35" s="145"/>
    </row>
    <row r="36" spans="2:11">
      <c r="K36" s="145"/>
    </row>
    <row r="37" spans="2:11">
      <c r="K37" s="145"/>
    </row>
    <row r="38" spans="2:11">
      <c r="K38" s="145"/>
    </row>
    <row r="39" spans="2:11">
      <c r="K39" s="145"/>
    </row>
    <row r="40" spans="2:11">
      <c r="K40" s="145"/>
    </row>
    <row r="41" spans="2:11">
      <c r="K41" s="145"/>
    </row>
    <row r="42" spans="2:11">
      <c r="K42" s="145"/>
    </row>
    <row r="43" spans="2:11">
      <c r="K43" s="145"/>
    </row>
    <row r="44" spans="2:11">
      <c r="K44" s="145"/>
    </row>
    <row r="45" spans="2:11">
      <c r="K45" s="145"/>
    </row>
    <row r="46" spans="2:11">
      <c r="K46" s="145"/>
    </row>
    <row r="47" spans="2:11">
      <c r="K47" s="145"/>
    </row>
    <row r="48" spans="2:11">
      <c r="K48" s="145"/>
    </row>
    <row r="49" spans="11:11">
      <c r="K49" s="145"/>
    </row>
    <row r="50" spans="11:11">
      <c r="K50" s="145"/>
    </row>
    <row r="51" spans="11:11">
      <c r="K51" s="145"/>
    </row>
    <row r="52" spans="11:11">
      <c r="K52" s="145"/>
    </row>
    <row r="53" spans="11:11">
      <c r="K53" s="145"/>
    </row>
    <row r="54" spans="11:11">
      <c r="K54" s="145"/>
    </row>
    <row r="55" spans="11:11">
      <c r="K55" s="145"/>
    </row>
    <row r="56" spans="11:11">
      <c r="K56" s="145"/>
    </row>
    <row r="57" spans="11:11">
      <c r="K57" s="145"/>
    </row>
    <row r="58" spans="11:11">
      <c r="K58" s="145"/>
    </row>
    <row r="59" spans="11:11">
      <c r="K59" s="145"/>
    </row>
    <row r="60" spans="11:11">
      <c r="K60" s="145"/>
    </row>
    <row r="61" spans="11:11">
      <c r="K61" s="145"/>
    </row>
    <row r="62" spans="11:11">
      <c r="K62" s="145"/>
    </row>
    <row r="63" spans="11:11">
      <c r="K63" s="145"/>
    </row>
    <row r="64" spans="11:11">
      <c r="K64" s="145"/>
    </row>
    <row r="65" spans="11:11">
      <c r="K65" s="145"/>
    </row>
    <row r="66" spans="11:11">
      <c r="K66" s="145"/>
    </row>
    <row r="67" spans="11:11">
      <c r="K67" s="145"/>
    </row>
  </sheetData>
  <sheetProtection selectLockedCells="1" selectUnlockedCells="1"/>
  <mergeCells count="6">
    <mergeCell ref="C26:D26"/>
    <mergeCell ref="C27:D27"/>
    <mergeCell ref="C4:J4"/>
    <mergeCell ref="C5:J5"/>
    <mergeCell ref="C6:D7"/>
    <mergeCell ref="J6:J7"/>
  </mergeCells>
  <printOptions horizontalCentered="1" verticalCentered="1"/>
  <pageMargins left="1.1811023622047245" right="0.39370078740157483" top="0.39370078740157483" bottom="0.39370078740157483" header="0.51181102362204722" footer="0.51181102362204722"/>
  <pageSetup paperSize="9" scale="76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C1:AU26"/>
  <sheetViews>
    <sheetView view="pageBreakPreview" topLeftCell="A5" zoomScale="80" zoomScaleNormal="85" zoomScaleSheetLayoutView="80" workbookViewId="0">
      <selection activeCell="N10" sqref="N10"/>
    </sheetView>
  </sheetViews>
  <sheetFormatPr defaultColWidth="8.796875" defaultRowHeight="13.8"/>
  <cols>
    <col min="1" max="1" width="1.19921875" style="188" customWidth="1"/>
    <col min="2" max="2" width="2.796875" style="188" customWidth="1"/>
    <col min="3" max="3" width="1.3984375" style="188" customWidth="1"/>
    <col min="4" max="4" width="19.5" style="188" customWidth="1"/>
    <col min="5" max="5" width="14.5" style="188" customWidth="1"/>
    <col min="6" max="7" width="14.5" style="188" bestFit="1" customWidth="1"/>
    <col min="8" max="9" width="14.59765625" style="188" bestFit="1" customWidth="1"/>
    <col min="10" max="10" width="10.5" style="188" bestFit="1" customWidth="1"/>
    <col min="11" max="11" width="1.3984375" style="188" customWidth="1"/>
    <col min="12" max="12" width="2.59765625" style="188" customWidth="1"/>
    <col min="13" max="13" width="11.8984375" style="188" bestFit="1" customWidth="1"/>
    <col min="14" max="16384" width="8.796875" style="188"/>
  </cols>
  <sheetData>
    <row r="1" spans="3:13" ht="73.2" customHeight="1" thickBot="1">
      <c r="C1" s="187"/>
      <c r="D1" s="187"/>
      <c r="E1" s="187"/>
      <c r="F1" s="187"/>
      <c r="G1" s="187"/>
      <c r="H1" s="187"/>
      <c r="I1" s="187"/>
      <c r="J1" s="187"/>
    </row>
    <row r="2" spans="3:13" ht="7.8" customHeight="1">
      <c r="C2" s="189"/>
      <c r="D2" s="190"/>
      <c r="E2" s="190"/>
      <c r="F2" s="190"/>
      <c r="G2" s="190"/>
      <c r="H2" s="190"/>
      <c r="I2" s="190"/>
      <c r="J2" s="190"/>
      <c r="K2" s="191"/>
    </row>
    <row r="3" spans="3:13" ht="19.95" customHeight="1">
      <c r="C3" s="192"/>
      <c r="D3" s="366" t="s">
        <v>11</v>
      </c>
      <c r="E3" s="366"/>
      <c r="F3" s="366"/>
      <c r="G3" s="366"/>
      <c r="H3" s="366"/>
      <c r="I3" s="366"/>
      <c r="J3" s="366"/>
      <c r="K3" s="193"/>
    </row>
    <row r="4" spans="3:13" ht="19.95" customHeight="1">
      <c r="C4" s="192"/>
      <c r="D4" s="367" t="s">
        <v>198</v>
      </c>
      <c r="E4" s="367"/>
      <c r="F4" s="367"/>
      <c r="G4" s="367"/>
      <c r="H4" s="367"/>
      <c r="I4" s="367"/>
      <c r="J4" s="367"/>
      <c r="K4" s="193"/>
    </row>
    <row r="5" spans="3:13" ht="19.95" customHeight="1" thickBot="1">
      <c r="C5" s="192"/>
      <c r="D5" s="368" t="s">
        <v>114</v>
      </c>
      <c r="E5" s="368"/>
      <c r="F5" s="368"/>
      <c r="G5" s="368"/>
      <c r="H5" s="368"/>
      <c r="I5" s="368"/>
      <c r="J5" s="368"/>
      <c r="K5" s="193"/>
    </row>
    <row r="6" spans="3:13" s="108" customFormat="1" ht="48" customHeight="1" thickBot="1">
      <c r="C6" s="194"/>
      <c r="D6" s="369" t="s">
        <v>12</v>
      </c>
      <c r="E6" s="264">
        <v>2010</v>
      </c>
      <c r="F6" s="265">
        <v>2011</v>
      </c>
      <c r="G6" s="265">
        <v>2012</v>
      </c>
      <c r="H6" s="265">
        <v>2013</v>
      </c>
      <c r="I6" s="265">
        <v>2014</v>
      </c>
      <c r="J6" s="294" t="s">
        <v>125</v>
      </c>
      <c r="K6" s="195"/>
    </row>
    <row r="7" spans="3:13" s="108" customFormat="1" ht="22.2" customHeight="1" thickBot="1">
      <c r="C7" s="194"/>
      <c r="D7" s="369"/>
      <c r="E7" s="293" t="s">
        <v>109</v>
      </c>
      <c r="F7" s="293" t="s">
        <v>109</v>
      </c>
      <c r="G7" s="293" t="s">
        <v>109</v>
      </c>
      <c r="H7" s="294" t="s">
        <v>109</v>
      </c>
      <c r="I7" s="294" t="s">
        <v>109</v>
      </c>
      <c r="J7" s="294" t="s">
        <v>109</v>
      </c>
      <c r="K7" s="195"/>
    </row>
    <row r="8" spans="3:13" s="198" customFormat="1" ht="19.95" customHeight="1" thickBot="1">
      <c r="C8" s="196"/>
      <c r="D8" s="295" t="s">
        <v>13</v>
      </c>
      <c r="E8" s="296">
        <v>8886017448</v>
      </c>
      <c r="F8" s="297">
        <v>11016299152</v>
      </c>
      <c r="G8" s="296">
        <v>11267769476</v>
      </c>
      <c r="H8" s="298">
        <v>10091660229</v>
      </c>
      <c r="I8" s="299">
        <v>9309739676</v>
      </c>
      <c r="J8" s="300">
        <v>-7.7481854844163927</v>
      </c>
      <c r="K8" s="197"/>
    </row>
    <row r="9" spans="3:13" s="201" customFormat="1" ht="19.95" customHeight="1" thickBot="1">
      <c r="C9" s="199"/>
      <c r="D9" s="295" t="s">
        <v>14</v>
      </c>
      <c r="E9" s="296">
        <v>2920267012</v>
      </c>
      <c r="F9" s="297">
        <v>3047103050</v>
      </c>
      <c r="G9" s="296">
        <v>3024687701</v>
      </c>
      <c r="H9" s="298">
        <v>2341916945</v>
      </c>
      <c r="I9" s="299">
        <v>2795509943</v>
      </c>
      <c r="J9" s="301">
        <v>19.368449379403586</v>
      </c>
      <c r="K9" s="200"/>
    </row>
    <row r="10" spans="3:13" s="124" customFormat="1" ht="19.95" customHeight="1" thickBot="1">
      <c r="C10" s="128"/>
      <c r="D10" s="302" t="s">
        <v>15</v>
      </c>
      <c r="E10" s="303">
        <v>1269498551</v>
      </c>
      <c r="F10" s="304">
        <v>1403295759</v>
      </c>
      <c r="G10" s="303">
        <v>1266967291</v>
      </c>
      <c r="H10" s="305">
        <v>1420464015</v>
      </c>
      <c r="I10" s="305">
        <v>1471111769</v>
      </c>
      <c r="J10" s="306">
        <v>3.5655781114595886</v>
      </c>
      <c r="K10" s="129"/>
    </row>
    <row r="11" spans="3:13" ht="19.95" customHeight="1" thickBot="1">
      <c r="C11" s="192"/>
      <c r="D11" s="295" t="s">
        <v>16</v>
      </c>
      <c r="E11" s="296">
        <v>1112498319</v>
      </c>
      <c r="F11" s="297">
        <v>1198969467</v>
      </c>
      <c r="G11" s="296">
        <v>1319976345</v>
      </c>
      <c r="H11" s="298">
        <v>1991530707</v>
      </c>
      <c r="I11" s="299">
        <v>943857385</v>
      </c>
      <c r="J11" s="300">
        <v>-52.606435759064595</v>
      </c>
      <c r="K11" s="202"/>
      <c r="L11" s="203"/>
      <c r="M11" s="203"/>
    </row>
    <row r="12" spans="3:13" s="124" customFormat="1" ht="19.95" customHeight="1" thickBot="1">
      <c r="C12" s="128"/>
      <c r="D12" s="295" t="s">
        <v>17</v>
      </c>
      <c r="E12" s="296">
        <v>971015073</v>
      </c>
      <c r="F12" s="297">
        <v>1371546559</v>
      </c>
      <c r="G12" s="296">
        <v>1014421485</v>
      </c>
      <c r="H12" s="298">
        <v>742270221</v>
      </c>
      <c r="I12" s="299">
        <v>629474408</v>
      </c>
      <c r="J12" s="300">
        <v>-15.196057959598519</v>
      </c>
      <c r="K12" s="129"/>
      <c r="L12" s="204"/>
    </row>
    <row r="13" spans="3:13" s="124" customFormat="1" ht="19.95" customHeight="1" thickBot="1">
      <c r="C13" s="128"/>
      <c r="D13" s="295" t="s">
        <v>20</v>
      </c>
      <c r="E13" s="296">
        <v>129184842</v>
      </c>
      <c r="F13" s="297">
        <v>164346156</v>
      </c>
      <c r="G13" s="296">
        <v>225729176</v>
      </c>
      <c r="H13" s="298">
        <v>161847995</v>
      </c>
      <c r="I13" s="299">
        <v>255971635</v>
      </c>
      <c r="J13" s="301">
        <v>58.155579869864923</v>
      </c>
      <c r="K13" s="129"/>
    </row>
    <row r="14" spans="3:13" ht="19.95" customHeight="1" thickBot="1">
      <c r="C14" s="192"/>
      <c r="D14" s="295" t="s">
        <v>18</v>
      </c>
      <c r="E14" s="296">
        <v>284738231</v>
      </c>
      <c r="F14" s="297">
        <v>281181417</v>
      </c>
      <c r="G14" s="296">
        <v>261223815</v>
      </c>
      <c r="H14" s="298">
        <v>247922375</v>
      </c>
      <c r="I14" s="299">
        <v>251356829</v>
      </c>
      <c r="J14" s="301">
        <v>1.3852940865059171</v>
      </c>
      <c r="K14" s="193"/>
    </row>
    <row r="15" spans="3:13" s="201" customFormat="1" ht="19.95" customHeight="1" thickBot="1">
      <c r="C15" s="199"/>
      <c r="D15" s="295" t="s">
        <v>19</v>
      </c>
      <c r="E15" s="296">
        <v>217833414</v>
      </c>
      <c r="F15" s="297">
        <v>225191013</v>
      </c>
      <c r="G15" s="296">
        <v>243369072</v>
      </c>
      <c r="H15" s="298">
        <v>187966475</v>
      </c>
      <c r="I15" s="299">
        <v>179120957</v>
      </c>
      <c r="J15" s="300">
        <v>-4.7059019434183664</v>
      </c>
      <c r="K15" s="200"/>
    </row>
    <row r="16" spans="3:13" s="124" customFormat="1" ht="19.95" customHeight="1" thickBot="1">
      <c r="C16" s="128"/>
      <c r="D16" s="295" t="s">
        <v>21</v>
      </c>
      <c r="E16" s="296">
        <v>76600688</v>
      </c>
      <c r="F16" s="297">
        <v>122398886</v>
      </c>
      <c r="G16" s="296">
        <v>149073162</v>
      </c>
      <c r="H16" s="298">
        <v>84572791</v>
      </c>
      <c r="I16" s="299">
        <v>77974723</v>
      </c>
      <c r="J16" s="300">
        <v>-7.8016439116925902</v>
      </c>
      <c r="K16" s="129"/>
    </row>
    <row r="17" spans="3:11" s="207" customFormat="1" ht="19.95" customHeight="1" thickBot="1">
      <c r="C17" s="205"/>
      <c r="D17" s="307" t="s">
        <v>22</v>
      </c>
      <c r="E17" s="308">
        <v>15867653578</v>
      </c>
      <c r="F17" s="308">
        <v>18830331459</v>
      </c>
      <c r="G17" s="308">
        <v>18773217523</v>
      </c>
      <c r="H17" s="310">
        <v>17270151753</v>
      </c>
      <c r="I17" s="310">
        <v>15914117325</v>
      </c>
      <c r="J17" s="311">
        <v>-7.8518964245027139</v>
      </c>
      <c r="K17" s="206"/>
    </row>
    <row r="18" spans="3:11" ht="19.95" customHeight="1" thickBot="1">
      <c r="C18" s="192"/>
      <c r="D18" s="312" t="s">
        <v>23</v>
      </c>
      <c r="E18" s="313">
        <v>8.0005436516468922E-2</v>
      </c>
      <c r="F18" s="313">
        <v>7.4523157601099566E-2</v>
      </c>
      <c r="G18" s="313">
        <v>6.7488020604234492E-2</v>
      </c>
      <c r="H18" s="313">
        <v>8.2249654508869674E-2</v>
      </c>
      <c r="I18" s="313">
        <v>9.2440676347721976E-2</v>
      </c>
      <c r="J18" s="300">
        <v>12.390352153702144</v>
      </c>
      <c r="K18" s="202"/>
    </row>
    <row r="19" spans="3:11" s="207" customFormat="1" ht="19.95" customHeight="1" thickBot="1">
      <c r="C19" s="205"/>
      <c r="D19" s="307" t="s">
        <v>24</v>
      </c>
      <c r="E19" s="308">
        <v>201915285335</v>
      </c>
      <c r="F19" s="309">
        <v>256039574768</v>
      </c>
      <c r="G19" s="308">
        <v>242578013546</v>
      </c>
      <c r="H19" s="310">
        <v>242178649273</v>
      </c>
      <c r="I19" s="310">
        <v>225100884831</v>
      </c>
      <c r="J19" s="311">
        <v>-7.0517217323930126</v>
      </c>
      <c r="K19" s="206"/>
    </row>
    <row r="20" spans="3:11" ht="19.95" customHeight="1" thickBot="1">
      <c r="C20" s="192"/>
      <c r="D20" s="312" t="s">
        <v>25</v>
      </c>
      <c r="E20" s="314">
        <v>6.2872830498877791E-3</v>
      </c>
      <c r="F20" s="314">
        <v>5.480776791132934E-3</v>
      </c>
      <c r="G20" s="314">
        <v>5.2229271419923853E-3</v>
      </c>
      <c r="H20" s="314">
        <v>5.8653560884252753E-3</v>
      </c>
      <c r="I20" s="314">
        <v>6.5353442306744962E-3</v>
      </c>
      <c r="J20" s="315"/>
      <c r="K20" s="202"/>
    </row>
    <row r="21" spans="3:11" s="207" customFormat="1" ht="19.95" customHeight="1" thickBot="1">
      <c r="C21" s="205"/>
      <c r="D21" s="307" t="s">
        <v>26</v>
      </c>
      <c r="E21" s="316">
        <v>7.858569771809891E-2</v>
      </c>
      <c r="F21" s="316">
        <v>7.3544613078124155E-2</v>
      </c>
      <c r="G21" s="316">
        <v>7.7389870874237265E-2</v>
      </c>
      <c r="H21" s="316">
        <v>7.1311619768478968E-2</v>
      </c>
      <c r="I21" s="316">
        <v>7.069771110383645E-2</v>
      </c>
      <c r="J21" s="317"/>
      <c r="K21" s="208"/>
    </row>
    <row r="22" spans="3:11">
      <c r="C22" s="192"/>
      <c r="D22" s="101" t="s">
        <v>197</v>
      </c>
      <c r="E22" s="209"/>
      <c r="F22" s="209"/>
      <c r="G22" s="210"/>
      <c r="H22" s="209"/>
      <c r="I22" s="259"/>
      <c r="J22" s="83"/>
      <c r="K22" s="193"/>
    </row>
    <row r="23" spans="3:11">
      <c r="C23" s="192"/>
      <c r="D23" s="101" t="s">
        <v>118</v>
      </c>
      <c r="E23" s="209"/>
      <c r="F23" s="209"/>
      <c r="G23" s="107"/>
      <c r="H23" s="209"/>
      <c r="I23" s="209"/>
      <c r="J23" s="83"/>
      <c r="K23" s="193"/>
    </row>
    <row r="24" spans="3:11" ht="8.25" customHeight="1" thickBot="1">
      <c r="C24" s="211"/>
      <c r="D24" s="212"/>
      <c r="E24" s="212"/>
      <c r="F24" s="212"/>
      <c r="G24" s="212"/>
      <c r="H24" s="212"/>
      <c r="I24" s="212"/>
      <c r="J24" s="212"/>
      <c r="K24" s="213"/>
    </row>
    <row r="25" spans="3:11" ht="12" customHeight="1">
      <c r="D25" s="214"/>
      <c r="E25" s="214"/>
      <c r="F25" s="214"/>
    </row>
    <row r="26" spans="3:11">
      <c r="K26" s="2"/>
    </row>
  </sheetData>
  <sheetProtection selectLockedCells="1" selectUnlockedCells="1"/>
  <mergeCells count="4">
    <mergeCell ref="D3:J3"/>
    <mergeCell ref="D4:J4"/>
    <mergeCell ref="D5:J5"/>
    <mergeCell ref="D6:D7"/>
  </mergeCells>
  <printOptions horizontalCentered="1"/>
  <pageMargins left="1.5748031496062993" right="0.78740157480314965" top="0.86614173228346458" bottom="0.86614173228346458" header="0.51181102362204722" footer="0.51181102362204722"/>
  <pageSetup paperSize="9" scale="88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FF00"/>
  </sheetPr>
  <dimension ref="A1:AW91"/>
  <sheetViews>
    <sheetView view="pageBreakPreview" topLeftCell="A7" zoomScale="75" zoomScaleNormal="75" zoomScaleSheetLayoutView="75" workbookViewId="0">
      <pane xSplit="5" ySplit="5" topLeftCell="F12" activePane="bottomRight" state="frozen"/>
      <selection activeCell="H21" sqref="H21"/>
      <selection pane="topRight" activeCell="H21" sqref="H21"/>
      <selection pane="bottomLeft" activeCell="H21" sqref="H21"/>
      <selection pane="bottomRight" activeCell="N26" sqref="N26"/>
    </sheetView>
  </sheetViews>
  <sheetFormatPr defaultColWidth="8.796875" defaultRowHeight="13.2"/>
  <cols>
    <col min="1" max="2" width="1.59765625" style="34" customWidth="1"/>
    <col min="3" max="3" width="2.09765625" style="34" customWidth="1"/>
    <col min="4" max="4" width="3.59765625" style="34" customWidth="1"/>
    <col min="5" max="5" width="32.3984375" style="33" customWidth="1"/>
    <col min="6" max="6" width="14.3984375" style="33" bestFit="1" customWidth="1"/>
    <col min="7" max="7" width="14.796875" style="33" bestFit="1" customWidth="1"/>
    <col min="8" max="8" width="13.19921875" style="33" bestFit="1" customWidth="1"/>
    <col min="9" max="9" width="13.19921875" style="109" bestFit="1" customWidth="1"/>
    <col min="10" max="10" width="13.19921875" style="109" customWidth="1"/>
    <col min="11" max="11" width="10.59765625" style="35" bestFit="1" customWidth="1"/>
    <col min="12" max="12" width="1.59765625" style="33" customWidth="1"/>
    <col min="13" max="13" width="2.09765625" style="33" customWidth="1"/>
    <col min="14" max="14" width="11.19921875" style="33" bestFit="1" customWidth="1"/>
    <col min="15" max="16" width="10.09765625" style="33" bestFit="1" customWidth="1"/>
    <col min="17" max="16384" width="8.796875" style="33"/>
  </cols>
  <sheetData>
    <row r="1" spans="1:15" ht="27.75" customHeight="1"/>
    <row r="5" spans="1:15" ht="12.75" customHeight="1" thickBot="1"/>
    <row r="6" spans="1:15" ht="9.75" customHeight="1">
      <c r="C6" s="66"/>
      <c r="D6" s="98"/>
      <c r="E6" s="51"/>
      <c r="F6" s="51"/>
      <c r="G6" s="51"/>
      <c r="H6" s="51"/>
      <c r="I6" s="110"/>
      <c r="J6" s="110"/>
      <c r="K6" s="104"/>
      <c r="L6" s="52"/>
    </row>
    <row r="7" spans="1:15" s="10" customFormat="1" ht="30" customHeight="1">
      <c r="C7" s="67"/>
      <c r="D7" s="367" t="s">
        <v>188</v>
      </c>
      <c r="E7" s="367"/>
      <c r="F7" s="367"/>
      <c r="G7" s="367"/>
      <c r="H7" s="367"/>
      <c r="I7" s="367"/>
      <c r="J7" s="367"/>
      <c r="K7" s="367"/>
      <c r="L7" s="53"/>
    </row>
    <row r="8" spans="1:15" s="10" customFormat="1" ht="21" customHeight="1">
      <c r="C8" s="67"/>
      <c r="D8" s="370" t="s">
        <v>112</v>
      </c>
      <c r="E8" s="370"/>
      <c r="F8" s="370"/>
      <c r="G8" s="370"/>
      <c r="H8" s="370"/>
      <c r="I8" s="370"/>
      <c r="J8" s="370"/>
      <c r="K8" s="370"/>
      <c r="L8" s="53"/>
    </row>
    <row r="9" spans="1:15" s="10" customFormat="1" ht="7.2" customHeight="1" thickBot="1">
      <c r="C9" s="67"/>
      <c r="D9" s="131"/>
      <c r="E9" s="257"/>
      <c r="F9" s="257"/>
      <c r="G9" s="257"/>
      <c r="H9" s="257"/>
      <c r="I9" s="111"/>
      <c r="J9" s="111"/>
      <c r="K9" s="257"/>
      <c r="L9" s="53"/>
    </row>
    <row r="10" spans="1:15" s="92" customFormat="1" ht="34.950000000000003" customHeight="1" thickBot="1">
      <c r="A10" s="134"/>
      <c r="B10" s="134"/>
      <c r="C10" s="133"/>
      <c r="D10" s="369" t="s">
        <v>189</v>
      </c>
      <c r="E10" s="369"/>
      <c r="F10" s="264">
        <v>2010</v>
      </c>
      <c r="G10" s="264">
        <v>2011</v>
      </c>
      <c r="H10" s="264">
        <v>2012</v>
      </c>
      <c r="I10" s="265">
        <v>2013</v>
      </c>
      <c r="J10" s="265">
        <v>2014</v>
      </c>
      <c r="K10" s="372" t="s">
        <v>218</v>
      </c>
      <c r="L10" s="132"/>
    </row>
    <row r="11" spans="1:15" s="38" customFormat="1" ht="34.950000000000003" customHeight="1" thickBot="1">
      <c r="C11" s="68"/>
      <c r="D11" s="369"/>
      <c r="E11" s="369"/>
      <c r="F11" s="264" t="s">
        <v>109</v>
      </c>
      <c r="G11" s="264" t="s">
        <v>109</v>
      </c>
      <c r="H11" s="264" t="s">
        <v>109</v>
      </c>
      <c r="I11" s="264" t="s">
        <v>109</v>
      </c>
      <c r="J11" s="264" t="s">
        <v>109</v>
      </c>
      <c r="K11" s="372"/>
      <c r="L11" s="54"/>
      <c r="O11" s="231"/>
    </row>
    <row r="12" spans="1:15" s="40" customFormat="1" ht="16.5" customHeight="1" thickBot="1">
      <c r="C12" s="70"/>
      <c r="D12" s="278" t="s">
        <v>67</v>
      </c>
      <c r="E12" s="279" t="s">
        <v>90</v>
      </c>
      <c r="F12" s="280">
        <v>165874620</v>
      </c>
      <c r="G12" s="281">
        <v>184139998</v>
      </c>
      <c r="H12" s="281">
        <v>205932324</v>
      </c>
      <c r="I12" s="282">
        <v>194111759</v>
      </c>
      <c r="J12" s="282">
        <v>218256259</v>
      </c>
      <c r="K12" s="273">
        <v>12.438453046010478</v>
      </c>
      <c r="L12" s="56"/>
    </row>
    <row r="13" spans="1:15" s="97" customFormat="1" ht="16.5" customHeight="1" thickBot="1">
      <c r="C13" s="95"/>
      <c r="D13" s="278" t="s">
        <v>68</v>
      </c>
      <c r="E13" s="279" t="s">
        <v>191</v>
      </c>
      <c r="F13" s="280">
        <v>99162867</v>
      </c>
      <c r="G13" s="283">
        <v>102390774</v>
      </c>
      <c r="H13" s="283">
        <v>108289898</v>
      </c>
      <c r="I13" s="282">
        <v>117037815</v>
      </c>
      <c r="J13" s="282">
        <v>114404662</v>
      </c>
      <c r="K13" s="273">
        <v>-2.249830962753363</v>
      </c>
      <c r="L13" s="96"/>
      <c r="N13" s="158"/>
    </row>
    <row r="14" spans="1:15" s="40" customFormat="1" ht="16.5" customHeight="1" thickBot="1">
      <c r="C14" s="70"/>
      <c r="D14" s="278" t="s">
        <v>69</v>
      </c>
      <c r="E14" s="284" t="s">
        <v>210</v>
      </c>
      <c r="F14" s="285">
        <v>182015701</v>
      </c>
      <c r="G14" s="285">
        <v>176049720</v>
      </c>
      <c r="H14" s="285">
        <v>148575140</v>
      </c>
      <c r="I14" s="282">
        <v>109803348</v>
      </c>
      <c r="J14" s="282">
        <v>89699379</v>
      </c>
      <c r="K14" s="273">
        <v>-18.309067406578528</v>
      </c>
      <c r="L14" s="56"/>
      <c r="M14" s="39"/>
    </row>
    <row r="15" spans="1:15" s="41" customFormat="1" ht="16.5" hidden="1" customHeight="1" thickBot="1">
      <c r="C15" s="69"/>
      <c r="D15" s="278" t="s">
        <v>70</v>
      </c>
      <c r="E15" s="286" t="s">
        <v>43</v>
      </c>
      <c r="F15" s="285">
        <v>108337</v>
      </c>
      <c r="G15" s="285">
        <v>225905</v>
      </c>
      <c r="H15" s="285">
        <v>0</v>
      </c>
      <c r="I15" s="282">
        <v>46279</v>
      </c>
      <c r="J15" s="282">
        <v>0</v>
      </c>
      <c r="K15" s="273">
        <v>-100</v>
      </c>
      <c r="L15" s="55"/>
    </row>
    <row r="16" spans="1:15" s="40" customFormat="1" ht="16.5" hidden="1" customHeight="1" thickBot="1">
      <c r="C16" s="70"/>
      <c r="D16" s="278" t="s">
        <v>71</v>
      </c>
      <c r="E16" s="287" t="s">
        <v>44</v>
      </c>
      <c r="F16" s="280">
        <v>11199405</v>
      </c>
      <c r="G16" s="280">
        <v>10366480</v>
      </c>
      <c r="H16" s="280">
        <v>9846375</v>
      </c>
      <c r="I16" s="282">
        <v>11437107</v>
      </c>
      <c r="J16" s="282">
        <v>3627663</v>
      </c>
      <c r="K16" s="273">
        <v>-68.281638005135392</v>
      </c>
      <c r="L16" s="56"/>
    </row>
    <row r="17" spans="3:17" s="40" customFormat="1" ht="16.5" hidden="1" customHeight="1" thickBot="1">
      <c r="C17" s="70"/>
      <c r="D17" s="278" t="s">
        <v>72</v>
      </c>
      <c r="E17" s="286" t="s">
        <v>104</v>
      </c>
      <c r="F17" s="280">
        <v>49600</v>
      </c>
      <c r="G17" s="280">
        <v>184323</v>
      </c>
      <c r="H17" s="280">
        <v>35668</v>
      </c>
      <c r="I17" s="282">
        <v>32314</v>
      </c>
      <c r="J17" s="282">
        <v>3235</v>
      </c>
      <c r="K17" s="273">
        <v>-89.988859317942698</v>
      </c>
      <c r="L17" s="56"/>
    </row>
    <row r="18" spans="3:17" s="40" customFormat="1" ht="16.5" hidden="1" customHeight="1" thickBot="1">
      <c r="C18" s="70"/>
      <c r="D18" s="278" t="s">
        <v>73</v>
      </c>
      <c r="E18" s="286" t="s">
        <v>62</v>
      </c>
      <c r="F18" s="285">
        <v>4707</v>
      </c>
      <c r="G18" s="285">
        <v>2660</v>
      </c>
      <c r="H18" s="285">
        <v>0</v>
      </c>
      <c r="I18" s="282">
        <v>0</v>
      </c>
      <c r="J18" s="282">
        <v>0</v>
      </c>
      <c r="K18" s="273" t="e">
        <v>#DIV/0!</v>
      </c>
      <c r="L18" s="56"/>
    </row>
    <row r="19" spans="3:17" s="40" customFormat="1" ht="16.5" hidden="1" customHeight="1" thickBot="1">
      <c r="C19" s="70"/>
      <c r="D19" s="278" t="s">
        <v>74</v>
      </c>
      <c r="E19" s="287" t="s">
        <v>45</v>
      </c>
      <c r="F19" s="280">
        <v>935316</v>
      </c>
      <c r="G19" s="280">
        <v>868845</v>
      </c>
      <c r="H19" s="280">
        <v>945111</v>
      </c>
      <c r="I19" s="282">
        <v>801305</v>
      </c>
      <c r="J19" s="282">
        <v>189879</v>
      </c>
      <c r="K19" s="273">
        <v>-76.303779459756271</v>
      </c>
      <c r="L19" s="56"/>
    </row>
    <row r="20" spans="3:17" s="40" customFormat="1" ht="16.5" hidden="1" customHeight="1" thickBot="1">
      <c r="C20" s="70"/>
      <c r="D20" s="278" t="s">
        <v>75</v>
      </c>
      <c r="E20" s="286" t="s">
        <v>47</v>
      </c>
      <c r="F20" s="285">
        <v>1869596</v>
      </c>
      <c r="G20" s="285">
        <v>2191717</v>
      </c>
      <c r="H20" s="285">
        <v>4392899</v>
      </c>
      <c r="I20" s="282">
        <v>4561997</v>
      </c>
      <c r="J20" s="282">
        <v>1352521</v>
      </c>
      <c r="K20" s="273">
        <v>-70.352435567143075</v>
      </c>
      <c r="L20" s="56"/>
      <c r="M20" s="39"/>
    </row>
    <row r="21" spans="3:17" s="43" customFormat="1" ht="16.5" hidden="1" customHeight="1" thickBot="1">
      <c r="C21" s="71"/>
      <c r="D21" s="278" t="s">
        <v>76</v>
      </c>
      <c r="E21" s="287" t="s">
        <v>46</v>
      </c>
      <c r="F21" s="280">
        <v>74259055</v>
      </c>
      <c r="G21" s="280">
        <v>76392013</v>
      </c>
      <c r="H21" s="280">
        <v>78589139</v>
      </c>
      <c r="I21" s="282">
        <v>88714408</v>
      </c>
      <c r="J21" s="282">
        <v>19753036</v>
      </c>
      <c r="K21" s="273">
        <v>-77.734128598367008</v>
      </c>
      <c r="L21" s="57"/>
      <c r="M21" s="42"/>
      <c r="N21" s="157"/>
      <c r="O21" s="151"/>
      <c r="P21" s="151"/>
      <c r="Q21" s="151"/>
    </row>
    <row r="22" spans="3:17" s="40" customFormat="1" ht="16.5" hidden="1" customHeight="1" thickBot="1">
      <c r="C22" s="70"/>
      <c r="D22" s="278" t="s">
        <v>77</v>
      </c>
      <c r="E22" s="286" t="s">
        <v>97</v>
      </c>
      <c r="F22" s="285">
        <v>6792849</v>
      </c>
      <c r="G22" s="285">
        <v>7563544</v>
      </c>
      <c r="H22" s="285">
        <v>9167105</v>
      </c>
      <c r="I22" s="282">
        <v>7630137</v>
      </c>
      <c r="J22" s="282">
        <v>1526951</v>
      </c>
      <c r="K22" s="273">
        <v>-79.987895368064827</v>
      </c>
      <c r="L22" s="56"/>
    </row>
    <row r="23" spans="3:17" s="40" customFormat="1" ht="16.5" hidden="1" customHeight="1" thickBot="1">
      <c r="C23" s="70"/>
      <c r="D23" s="278" t="s">
        <v>78</v>
      </c>
      <c r="E23" s="287" t="s">
        <v>66</v>
      </c>
      <c r="F23" s="280">
        <v>3948709</v>
      </c>
      <c r="G23" s="280">
        <v>4597947</v>
      </c>
      <c r="H23" s="280">
        <v>5313601</v>
      </c>
      <c r="I23" s="280">
        <v>3814268</v>
      </c>
      <c r="J23" s="282">
        <v>631751</v>
      </c>
      <c r="K23" s="273">
        <v>-83.437162779332752</v>
      </c>
      <c r="L23" s="56"/>
      <c r="N23" s="126"/>
      <c r="O23" s="126"/>
      <c r="P23" s="126"/>
    </row>
    <row r="24" spans="3:17" s="40" customFormat="1" ht="16.5" customHeight="1" thickBot="1">
      <c r="C24" s="70"/>
      <c r="D24" s="278" t="s">
        <v>70</v>
      </c>
      <c r="E24" s="288" t="s">
        <v>87</v>
      </c>
      <c r="F24" s="285">
        <v>43629881</v>
      </c>
      <c r="G24" s="285">
        <v>58215910</v>
      </c>
      <c r="H24" s="285">
        <v>66842620</v>
      </c>
      <c r="I24" s="282">
        <v>53029585</v>
      </c>
      <c r="J24" s="282">
        <v>66835136</v>
      </c>
      <c r="K24" s="273">
        <v>26.033677238846952</v>
      </c>
      <c r="L24" s="56"/>
      <c r="M24" s="39"/>
    </row>
    <row r="25" spans="3:17" s="41" customFormat="1" ht="16.5" customHeight="1" thickBot="1">
      <c r="C25" s="69"/>
      <c r="D25" s="278" t="s">
        <v>71</v>
      </c>
      <c r="E25" s="288" t="s">
        <v>89</v>
      </c>
      <c r="F25" s="285">
        <v>29598539</v>
      </c>
      <c r="G25" s="285">
        <v>39875979</v>
      </c>
      <c r="H25" s="285">
        <v>45840727</v>
      </c>
      <c r="I25" s="282">
        <v>42978583</v>
      </c>
      <c r="J25" s="282">
        <v>39949173</v>
      </c>
      <c r="K25" s="273">
        <v>-7.0486502544767511</v>
      </c>
      <c r="L25" s="55"/>
    </row>
    <row r="26" spans="3:17" s="40" customFormat="1" ht="16.5" customHeight="1" thickBot="1">
      <c r="C26" s="70"/>
      <c r="D26" s="278" t="s">
        <v>72</v>
      </c>
      <c r="E26" s="289" t="s">
        <v>92</v>
      </c>
      <c r="F26" s="280">
        <v>60195313</v>
      </c>
      <c r="G26" s="280">
        <v>50109672</v>
      </c>
      <c r="H26" s="280">
        <v>29037413</v>
      </c>
      <c r="I26" s="282">
        <v>42070296</v>
      </c>
      <c r="J26" s="282">
        <v>42206635</v>
      </c>
      <c r="K26" s="273">
        <v>0.32407425894982467</v>
      </c>
      <c r="L26" s="59"/>
      <c r="M26" s="39"/>
      <c r="N26" s="158"/>
    </row>
    <row r="27" spans="3:17" s="40" customFormat="1" ht="16.5" customHeight="1" thickBot="1">
      <c r="C27" s="70"/>
      <c r="D27" s="278" t="s">
        <v>73</v>
      </c>
      <c r="E27" s="279" t="s">
        <v>192</v>
      </c>
      <c r="F27" s="280">
        <v>8678775</v>
      </c>
      <c r="G27" s="280">
        <v>13834155</v>
      </c>
      <c r="H27" s="280">
        <v>10755509</v>
      </c>
      <c r="I27" s="282">
        <v>7757645</v>
      </c>
      <c r="J27" s="282">
        <v>4366913</v>
      </c>
      <c r="K27" s="273">
        <v>-43.708264557091745</v>
      </c>
      <c r="L27" s="56"/>
      <c r="M27" s="39"/>
    </row>
    <row r="28" spans="3:17" s="40" customFormat="1" ht="16.5" customHeight="1" thickBot="1">
      <c r="C28" s="70"/>
      <c r="D28" s="278" t="s">
        <v>74</v>
      </c>
      <c r="E28" s="288" t="s">
        <v>88</v>
      </c>
      <c r="F28" s="285">
        <v>9721535</v>
      </c>
      <c r="G28" s="285">
        <v>12778933</v>
      </c>
      <c r="H28" s="285">
        <v>8152477</v>
      </c>
      <c r="I28" s="282">
        <v>7280129</v>
      </c>
      <c r="J28" s="282">
        <v>10076874</v>
      </c>
      <c r="K28" s="273">
        <v>38.416146197409404</v>
      </c>
      <c r="L28" s="56"/>
      <c r="N28" s="159"/>
    </row>
    <row r="29" spans="3:17" s="178" customFormat="1" ht="16.5" customHeight="1" thickBot="1">
      <c r="C29" s="176"/>
      <c r="D29" s="278" t="s">
        <v>75</v>
      </c>
      <c r="E29" s="289" t="s">
        <v>91</v>
      </c>
      <c r="F29" s="280">
        <v>3258534</v>
      </c>
      <c r="G29" s="280">
        <v>3570811</v>
      </c>
      <c r="H29" s="280">
        <v>3556104</v>
      </c>
      <c r="I29" s="282">
        <v>4035824</v>
      </c>
      <c r="J29" s="282">
        <v>4520067</v>
      </c>
      <c r="K29" s="273">
        <v>11.998615400473355</v>
      </c>
      <c r="L29" s="177"/>
      <c r="N29" s="179"/>
    </row>
    <row r="30" spans="3:17" s="44" customFormat="1" ht="16.5" customHeight="1" thickBot="1">
      <c r="C30" s="72"/>
      <c r="D30" s="278" t="s">
        <v>76</v>
      </c>
      <c r="E30" s="279" t="s">
        <v>105</v>
      </c>
      <c r="F30" s="280">
        <v>3290644</v>
      </c>
      <c r="G30" s="280">
        <v>5000846</v>
      </c>
      <c r="H30" s="280">
        <v>4279536</v>
      </c>
      <c r="I30" s="282">
        <v>3974780</v>
      </c>
      <c r="J30" s="282">
        <v>4602646</v>
      </c>
      <c r="K30" s="273">
        <v>15.796245326785385</v>
      </c>
      <c r="L30" s="58"/>
      <c r="N30" s="159"/>
    </row>
    <row r="31" spans="3:17" s="182" customFormat="1" ht="16.5" hidden="1" customHeight="1" thickBot="1">
      <c r="C31" s="180"/>
      <c r="D31" s="278" t="s">
        <v>77</v>
      </c>
      <c r="E31" s="279" t="s">
        <v>93</v>
      </c>
      <c r="F31" s="280">
        <v>82543</v>
      </c>
      <c r="G31" s="280">
        <v>567000</v>
      </c>
      <c r="H31" s="280">
        <v>0</v>
      </c>
      <c r="I31" s="282">
        <v>1803682</v>
      </c>
      <c r="J31" s="282">
        <v>220298</v>
      </c>
      <c r="K31" s="273">
        <v>-87.786206215951594</v>
      </c>
      <c r="L31" s="181"/>
      <c r="N31" s="158"/>
    </row>
    <row r="32" spans="3:17" s="40" customFormat="1" ht="16.5" hidden="1" customHeight="1" thickBot="1">
      <c r="C32" s="70"/>
      <c r="D32" s="278" t="s">
        <v>78</v>
      </c>
      <c r="E32" s="279" t="s">
        <v>103</v>
      </c>
      <c r="F32" s="290">
        <v>0</v>
      </c>
      <c r="G32" s="290">
        <v>0</v>
      </c>
      <c r="H32" s="290">
        <v>2073</v>
      </c>
      <c r="I32" s="282">
        <v>57767</v>
      </c>
      <c r="J32" s="282">
        <v>2789</v>
      </c>
      <c r="K32" s="273">
        <v>-95.171984004708563</v>
      </c>
      <c r="L32" s="56"/>
    </row>
    <row r="33" spans="1:15" s="117" customFormat="1" ht="25.05" customHeight="1" thickBot="1">
      <c r="C33" s="115"/>
      <c r="D33" s="371" t="s">
        <v>107</v>
      </c>
      <c r="E33" s="371"/>
      <c r="F33" s="291">
        <v>605426409</v>
      </c>
      <c r="G33" s="291">
        <v>645966798</v>
      </c>
      <c r="H33" s="291">
        <v>631261748</v>
      </c>
      <c r="I33" s="291">
        <v>582079764</v>
      </c>
      <c r="J33" s="291">
        <v>594917744</v>
      </c>
      <c r="K33" s="277">
        <v>2.2055362158235114</v>
      </c>
      <c r="L33" s="116"/>
      <c r="O33" s="125"/>
    </row>
    <row r="34" spans="1:15" s="117" customFormat="1" ht="25.05" customHeight="1" thickBot="1">
      <c r="C34" s="115"/>
      <c r="D34" s="371" t="s">
        <v>119</v>
      </c>
      <c r="E34" s="371"/>
      <c r="F34" s="291">
        <v>1269498551</v>
      </c>
      <c r="G34" s="291">
        <v>1403295759</v>
      </c>
      <c r="H34" s="291">
        <v>1266967291</v>
      </c>
      <c r="I34" s="291">
        <v>1420464015</v>
      </c>
      <c r="J34" s="291">
        <v>1471111769</v>
      </c>
      <c r="K34" s="277">
        <v>3.5655781114595886</v>
      </c>
      <c r="L34" s="116"/>
      <c r="O34" s="125"/>
    </row>
    <row r="35" spans="1:15" s="117" customFormat="1" ht="25.05" customHeight="1" thickBot="1">
      <c r="C35" s="115"/>
      <c r="D35" s="371" t="s">
        <v>120</v>
      </c>
      <c r="E35" s="371"/>
      <c r="F35" s="292">
        <v>0.47690200868925609</v>
      </c>
      <c r="G35" s="292">
        <v>0.46032120731293397</v>
      </c>
      <c r="H35" s="292">
        <v>0.49824628661230369</v>
      </c>
      <c r="I35" s="292">
        <v>0.40978142202356321</v>
      </c>
      <c r="J35" s="292">
        <v>0.40440009830415541</v>
      </c>
      <c r="K35" s="291"/>
      <c r="L35" s="116"/>
      <c r="O35" s="125"/>
    </row>
    <row r="36" spans="1:15">
      <c r="A36" s="33"/>
      <c r="B36" s="33"/>
      <c r="C36" s="62"/>
      <c r="D36" s="45" t="s">
        <v>196</v>
      </c>
      <c r="I36" s="112"/>
      <c r="J36" s="112"/>
      <c r="K36" s="105"/>
      <c r="L36" s="61"/>
    </row>
    <row r="37" spans="1:15">
      <c r="A37" s="33"/>
      <c r="B37" s="33"/>
      <c r="C37" s="62"/>
      <c r="D37" s="45" t="s">
        <v>98</v>
      </c>
      <c r="F37" s="45"/>
      <c r="I37" s="112"/>
      <c r="J37" s="112"/>
      <c r="K37" s="105"/>
      <c r="L37" s="61"/>
    </row>
    <row r="38" spans="1:15">
      <c r="A38" s="33"/>
      <c r="B38" s="33"/>
      <c r="C38" s="62"/>
      <c r="D38" s="100" t="s">
        <v>190</v>
      </c>
      <c r="F38" s="46" t="s">
        <v>194</v>
      </c>
      <c r="G38" s="46"/>
      <c r="H38" s="46"/>
      <c r="I38" s="46"/>
      <c r="J38" s="122"/>
      <c r="K38" s="123"/>
      <c r="L38" s="61"/>
    </row>
    <row r="39" spans="1:15">
      <c r="A39" s="33"/>
      <c r="B39" s="33"/>
      <c r="C39" s="62"/>
      <c r="D39" s="100" t="s">
        <v>193</v>
      </c>
      <c r="F39" s="46" t="s">
        <v>195</v>
      </c>
      <c r="I39" s="122"/>
      <c r="J39" s="122"/>
      <c r="K39" s="123"/>
      <c r="L39" s="61"/>
    </row>
    <row r="40" spans="1:15" ht="9" customHeight="1" thickBot="1">
      <c r="A40" s="33"/>
      <c r="B40" s="33"/>
      <c r="C40" s="64"/>
      <c r="D40" s="65"/>
      <c r="E40" s="65"/>
      <c r="F40" s="65"/>
      <c r="G40" s="65"/>
      <c r="H40" s="65"/>
      <c r="I40" s="113"/>
      <c r="J40" s="113"/>
      <c r="K40" s="106"/>
      <c r="L40" s="63"/>
    </row>
    <row r="41" spans="1:15" s="35" customFormat="1" ht="10.199999999999999" customHeight="1">
      <c r="E41" s="34"/>
      <c r="F41" s="34"/>
      <c r="G41" s="34"/>
      <c r="H41" s="34"/>
      <c r="I41" s="114"/>
      <c r="J41" s="114"/>
      <c r="K41" s="47"/>
    </row>
    <row r="42" spans="1:15" s="37" customFormat="1">
      <c r="E42" s="36"/>
      <c r="F42" s="36"/>
      <c r="G42" s="36"/>
      <c r="H42" s="36"/>
      <c r="I42" s="109"/>
      <c r="J42" s="109"/>
      <c r="K42" s="102"/>
    </row>
    <row r="43" spans="1:15" s="37" customFormat="1">
      <c r="E43" s="36"/>
      <c r="F43" s="36"/>
      <c r="G43" s="36"/>
      <c r="H43" s="36"/>
      <c r="I43" s="109"/>
      <c r="J43" s="109"/>
      <c r="K43" s="102"/>
    </row>
    <row r="44" spans="1:15" s="37" customFormat="1">
      <c r="E44" s="36"/>
      <c r="F44" s="36"/>
      <c r="G44" s="36"/>
      <c r="H44" s="36"/>
      <c r="I44" s="109"/>
      <c r="J44" s="109"/>
      <c r="K44" s="102"/>
    </row>
    <row r="45" spans="1:15" s="37" customFormat="1">
      <c r="E45" s="36"/>
      <c r="F45" s="36"/>
      <c r="G45" s="36"/>
      <c r="H45" s="36"/>
      <c r="I45" s="109"/>
      <c r="J45" s="109"/>
      <c r="K45" s="102"/>
    </row>
    <row r="46" spans="1:15" s="37" customFormat="1">
      <c r="E46" s="36"/>
      <c r="F46" s="36"/>
      <c r="G46" s="36"/>
      <c r="H46" s="36"/>
      <c r="I46" s="109"/>
      <c r="J46" s="109"/>
      <c r="K46" s="102"/>
    </row>
    <row r="47" spans="1:15" s="37" customFormat="1">
      <c r="E47" s="36"/>
      <c r="F47" s="36"/>
      <c r="G47" s="36"/>
      <c r="H47" s="36"/>
      <c r="I47" s="109"/>
      <c r="J47" s="109"/>
      <c r="K47" s="102"/>
    </row>
    <row r="48" spans="1:15" s="37" customFormat="1">
      <c r="E48" s="36"/>
      <c r="F48" s="36"/>
      <c r="G48" s="36"/>
      <c r="H48" s="36"/>
      <c r="I48" s="109"/>
      <c r="J48" s="109"/>
      <c r="K48" s="102"/>
    </row>
    <row r="49" spans="5:11" s="37" customFormat="1">
      <c r="E49" s="36"/>
      <c r="F49" s="36"/>
      <c r="G49" s="36"/>
      <c r="H49" s="36"/>
      <c r="I49" s="109"/>
      <c r="J49" s="109"/>
      <c r="K49" s="102"/>
    </row>
    <row r="50" spans="5:11" s="37" customFormat="1">
      <c r="E50" s="36"/>
      <c r="F50" s="36"/>
      <c r="G50" s="36"/>
      <c r="H50" s="36"/>
      <c r="I50" s="109"/>
      <c r="J50" s="109"/>
      <c r="K50" s="102"/>
    </row>
    <row r="51" spans="5:11" s="37" customFormat="1">
      <c r="E51" s="36"/>
      <c r="F51" s="36"/>
      <c r="G51" s="36"/>
      <c r="H51" s="36"/>
      <c r="I51" s="109"/>
      <c r="J51" s="109"/>
      <c r="K51" s="102"/>
    </row>
    <row r="52" spans="5:11" s="37" customFormat="1">
      <c r="E52" s="36"/>
      <c r="F52" s="36"/>
      <c r="G52" s="36"/>
      <c r="H52" s="36"/>
      <c r="I52" s="109"/>
      <c r="J52" s="109"/>
      <c r="K52" s="102"/>
    </row>
    <row r="53" spans="5:11" s="37" customFormat="1">
      <c r="E53" s="36"/>
      <c r="F53" s="36"/>
      <c r="G53" s="36"/>
      <c r="H53" s="36"/>
      <c r="I53" s="109"/>
      <c r="J53" s="109"/>
      <c r="K53" s="102"/>
    </row>
    <row r="54" spans="5:11" s="37" customFormat="1">
      <c r="E54" s="36"/>
      <c r="F54" s="36"/>
      <c r="G54" s="36"/>
      <c r="H54" s="36"/>
      <c r="I54" s="109"/>
      <c r="J54" s="109"/>
      <c r="K54" s="102"/>
    </row>
    <row r="55" spans="5:11" s="37" customFormat="1">
      <c r="E55" s="36"/>
      <c r="F55" s="36"/>
      <c r="G55" s="36"/>
      <c r="H55" s="36"/>
      <c r="I55" s="109"/>
      <c r="J55" s="109"/>
      <c r="K55" s="102"/>
    </row>
    <row r="56" spans="5:11" s="37" customFormat="1">
      <c r="E56" s="36"/>
      <c r="F56" s="36"/>
      <c r="G56" s="36"/>
      <c r="H56" s="36"/>
      <c r="I56" s="109"/>
      <c r="J56" s="109"/>
      <c r="K56" s="102"/>
    </row>
    <row r="57" spans="5:11" s="37" customFormat="1">
      <c r="E57" s="36"/>
      <c r="F57" s="36"/>
      <c r="G57" s="36"/>
      <c r="H57" s="36"/>
      <c r="I57" s="109"/>
      <c r="J57" s="109"/>
      <c r="K57" s="102"/>
    </row>
    <row r="58" spans="5:11" s="37" customFormat="1">
      <c r="E58" s="36"/>
      <c r="F58" s="36"/>
      <c r="G58" s="36"/>
      <c r="H58" s="36"/>
      <c r="I58" s="109"/>
      <c r="J58" s="109"/>
      <c r="K58" s="102"/>
    </row>
    <row r="59" spans="5:11" s="37" customFormat="1">
      <c r="E59" s="36"/>
      <c r="F59" s="36"/>
      <c r="G59" s="36"/>
      <c r="H59" s="36"/>
      <c r="I59" s="109"/>
      <c r="J59" s="109"/>
      <c r="K59" s="102"/>
    </row>
    <row r="60" spans="5:11" s="37" customFormat="1">
      <c r="E60" s="36"/>
      <c r="F60" s="36"/>
      <c r="G60" s="36"/>
      <c r="H60" s="36"/>
      <c r="I60" s="109"/>
      <c r="J60" s="109"/>
      <c r="K60" s="102"/>
    </row>
    <row r="61" spans="5:11" s="37" customFormat="1">
      <c r="E61" s="36"/>
      <c r="F61" s="36"/>
      <c r="G61" s="36"/>
      <c r="H61" s="36"/>
      <c r="I61" s="109"/>
      <c r="J61" s="109"/>
      <c r="K61" s="102"/>
    </row>
    <row r="62" spans="5:11" s="37" customFormat="1">
      <c r="E62" s="36"/>
      <c r="F62" s="36"/>
      <c r="G62" s="36"/>
      <c r="H62" s="36"/>
      <c r="I62" s="109"/>
      <c r="J62" s="109"/>
      <c r="K62" s="102"/>
    </row>
    <row r="63" spans="5:11" s="37" customFormat="1">
      <c r="E63" s="36"/>
      <c r="F63" s="36"/>
      <c r="G63" s="36"/>
      <c r="H63" s="36"/>
      <c r="I63" s="109"/>
      <c r="J63" s="109"/>
      <c r="K63" s="102"/>
    </row>
    <row r="64" spans="5:11" s="37" customFormat="1">
      <c r="E64" s="36"/>
      <c r="F64" s="36"/>
      <c r="G64" s="36"/>
      <c r="H64" s="36"/>
      <c r="I64" s="109"/>
      <c r="J64" s="109"/>
      <c r="K64" s="102"/>
    </row>
    <row r="65" spans="5:11" s="37" customFormat="1">
      <c r="E65" s="36"/>
      <c r="F65" s="36"/>
      <c r="G65" s="36"/>
      <c r="H65" s="36"/>
      <c r="I65" s="109"/>
      <c r="J65" s="109"/>
      <c r="K65" s="102"/>
    </row>
    <row r="66" spans="5:11" s="37" customFormat="1">
      <c r="E66" s="36"/>
      <c r="F66" s="36"/>
      <c r="G66" s="36"/>
      <c r="H66" s="36"/>
      <c r="I66" s="109"/>
      <c r="J66" s="109"/>
      <c r="K66" s="102"/>
    </row>
    <row r="67" spans="5:11" s="37" customFormat="1">
      <c r="E67" s="36"/>
      <c r="F67" s="36"/>
      <c r="G67" s="36"/>
      <c r="H67" s="36"/>
      <c r="I67" s="109"/>
      <c r="J67" s="109"/>
      <c r="K67" s="102"/>
    </row>
    <row r="68" spans="5:11" s="37" customFormat="1">
      <c r="E68" s="36"/>
      <c r="F68" s="36"/>
      <c r="G68" s="36"/>
      <c r="H68" s="36"/>
      <c r="I68" s="109"/>
      <c r="J68" s="109"/>
      <c r="K68" s="102"/>
    </row>
    <row r="69" spans="5:11" s="37" customFormat="1">
      <c r="E69" s="36"/>
      <c r="F69" s="36"/>
      <c r="G69" s="36"/>
      <c r="H69" s="36"/>
      <c r="I69" s="109"/>
      <c r="J69" s="109"/>
      <c r="K69" s="102"/>
    </row>
    <row r="70" spans="5:11" s="37" customFormat="1">
      <c r="E70" s="36"/>
      <c r="F70" s="36"/>
      <c r="G70" s="36"/>
      <c r="H70" s="36"/>
      <c r="I70" s="109"/>
      <c r="J70" s="109"/>
      <c r="K70" s="102"/>
    </row>
    <row r="71" spans="5:11" s="37" customFormat="1">
      <c r="E71" s="36"/>
      <c r="F71" s="36"/>
      <c r="G71" s="36"/>
      <c r="H71" s="36"/>
      <c r="I71" s="109"/>
      <c r="J71" s="109"/>
      <c r="K71" s="102"/>
    </row>
    <row r="72" spans="5:11" s="37" customFormat="1">
      <c r="E72" s="36"/>
      <c r="F72" s="36"/>
      <c r="G72" s="36"/>
      <c r="H72" s="36"/>
      <c r="I72" s="109"/>
      <c r="J72" s="109"/>
      <c r="K72" s="102"/>
    </row>
    <row r="73" spans="5:11" s="37" customFormat="1">
      <c r="E73" s="36"/>
      <c r="F73" s="36"/>
      <c r="G73" s="36"/>
      <c r="H73" s="36"/>
      <c r="I73" s="109"/>
      <c r="J73" s="109"/>
      <c r="K73" s="102"/>
    </row>
    <row r="74" spans="5:11" s="37" customFormat="1">
      <c r="E74" s="36"/>
      <c r="F74" s="36"/>
      <c r="G74" s="36"/>
      <c r="H74" s="36"/>
      <c r="I74" s="109"/>
      <c r="J74" s="109"/>
      <c r="K74" s="102"/>
    </row>
    <row r="75" spans="5:11" s="37" customFormat="1">
      <c r="E75" s="36"/>
      <c r="F75" s="36"/>
      <c r="G75" s="36"/>
      <c r="H75" s="36"/>
      <c r="I75" s="109"/>
      <c r="J75" s="109"/>
      <c r="K75" s="102"/>
    </row>
    <row r="76" spans="5:11" s="37" customFormat="1">
      <c r="E76" s="36"/>
      <c r="F76" s="36"/>
      <c r="G76" s="36"/>
      <c r="H76" s="36"/>
      <c r="I76" s="109"/>
      <c r="J76" s="109"/>
      <c r="K76" s="102"/>
    </row>
    <row r="77" spans="5:11" s="37" customFormat="1">
      <c r="E77" s="36"/>
      <c r="F77" s="36"/>
      <c r="G77" s="36"/>
      <c r="H77" s="36"/>
      <c r="I77" s="109"/>
      <c r="J77" s="109"/>
      <c r="K77" s="102"/>
    </row>
    <row r="78" spans="5:11" s="37" customFormat="1">
      <c r="E78" s="36"/>
      <c r="F78" s="36"/>
      <c r="G78" s="36"/>
      <c r="H78" s="36"/>
      <c r="I78" s="109"/>
      <c r="J78" s="109"/>
      <c r="K78" s="102"/>
    </row>
    <row r="79" spans="5:11" s="37" customFormat="1">
      <c r="E79" s="36"/>
      <c r="F79" s="36"/>
      <c r="G79" s="36"/>
      <c r="H79" s="36"/>
      <c r="I79" s="109"/>
      <c r="J79" s="109"/>
      <c r="K79" s="102"/>
    </row>
    <row r="80" spans="5:11" s="37" customFormat="1">
      <c r="E80" s="36"/>
      <c r="F80" s="36"/>
      <c r="G80" s="36"/>
      <c r="H80" s="36"/>
      <c r="I80" s="109"/>
      <c r="J80" s="109"/>
      <c r="K80" s="102"/>
    </row>
    <row r="81" spans="5:11" s="37" customFormat="1">
      <c r="E81" s="36"/>
      <c r="F81" s="36"/>
      <c r="G81" s="36"/>
      <c r="H81" s="36"/>
      <c r="I81" s="109"/>
      <c r="J81" s="109"/>
      <c r="K81" s="102"/>
    </row>
    <row r="82" spans="5:11" s="37" customFormat="1">
      <c r="E82" s="36"/>
      <c r="F82" s="36"/>
      <c r="G82" s="36"/>
      <c r="H82" s="36"/>
      <c r="I82" s="109"/>
      <c r="J82" s="109"/>
      <c r="K82" s="102"/>
    </row>
    <row r="83" spans="5:11" s="37" customFormat="1">
      <c r="E83" s="36"/>
      <c r="F83" s="36"/>
      <c r="G83" s="36"/>
      <c r="H83" s="36"/>
      <c r="I83" s="109"/>
      <c r="J83" s="109"/>
      <c r="K83" s="102"/>
    </row>
    <row r="84" spans="5:11" s="37" customFormat="1">
      <c r="E84" s="36"/>
      <c r="F84" s="36"/>
      <c r="G84" s="36"/>
      <c r="H84" s="36"/>
      <c r="I84" s="109"/>
      <c r="J84" s="109"/>
      <c r="K84" s="102"/>
    </row>
    <row r="85" spans="5:11" s="37" customFormat="1">
      <c r="E85" s="36"/>
      <c r="F85" s="36"/>
      <c r="G85" s="36"/>
      <c r="H85" s="36"/>
      <c r="I85" s="109"/>
      <c r="J85" s="109"/>
      <c r="K85" s="102"/>
    </row>
    <row r="86" spans="5:11" s="37" customFormat="1">
      <c r="E86" s="36"/>
      <c r="F86" s="36"/>
      <c r="G86" s="36"/>
      <c r="H86" s="36"/>
      <c r="I86" s="109"/>
      <c r="J86" s="109"/>
      <c r="K86" s="102"/>
    </row>
    <row r="87" spans="5:11" s="37" customFormat="1">
      <c r="E87" s="36"/>
      <c r="F87" s="36"/>
      <c r="G87" s="36"/>
      <c r="H87" s="36"/>
      <c r="I87" s="109"/>
      <c r="J87" s="109"/>
      <c r="K87" s="102"/>
    </row>
    <row r="88" spans="5:11" s="37" customFormat="1">
      <c r="E88" s="36"/>
      <c r="F88" s="36"/>
      <c r="G88" s="36"/>
      <c r="H88" s="36"/>
      <c r="I88" s="109"/>
      <c r="J88" s="109"/>
      <c r="K88" s="102"/>
    </row>
    <row r="89" spans="5:11" s="37" customFormat="1">
      <c r="E89" s="36"/>
      <c r="F89" s="36"/>
      <c r="G89" s="36"/>
      <c r="H89" s="36"/>
      <c r="I89" s="109"/>
      <c r="J89" s="109"/>
      <c r="K89" s="102"/>
    </row>
    <row r="90" spans="5:11" s="37" customFormat="1">
      <c r="E90" s="36"/>
      <c r="F90" s="36"/>
      <c r="G90" s="36"/>
      <c r="H90" s="36"/>
      <c r="I90" s="109"/>
      <c r="J90" s="109"/>
      <c r="K90" s="102"/>
    </row>
    <row r="91" spans="5:11" s="37" customFormat="1">
      <c r="E91" s="36"/>
      <c r="F91" s="36"/>
      <c r="G91" s="36"/>
      <c r="H91" s="36"/>
      <c r="I91" s="109"/>
      <c r="J91" s="109"/>
      <c r="K91" s="102"/>
    </row>
  </sheetData>
  <sheetProtection selectLockedCells="1" selectUnlockedCells="1"/>
  <mergeCells count="7">
    <mergeCell ref="D33:E33"/>
    <mergeCell ref="D34:E34"/>
    <mergeCell ref="D35:E35"/>
    <mergeCell ref="D7:K7"/>
    <mergeCell ref="D8:K8"/>
    <mergeCell ref="D10:E11"/>
    <mergeCell ref="K10:K11"/>
  </mergeCells>
  <printOptions horizontalCentered="1" verticalCentered="1"/>
  <pageMargins left="0.43307086614173229" right="0.39370078740157483" top="0.39370078740157483" bottom="0.39370078740157483" header="0.51181102362204722" footer="0.51181102362204722"/>
  <pageSetup paperSize="9" scale="75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rgb="FFFFFF00"/>
    <pageSetUpPr fitToPage="1"/>
  </sheetPr>
  <dimension ref="D1:AS20"/>
  <sheetViews>
    <sheetView view="pageBreakPreview" zoomScale="75" zoomScaleNormal="75" zoomScaleSheetLayoutView="75" workbookViewId="0">
      <selection activeCell="S6" sqref="S6"/>
    </sheetView>
  </sheetViews>
  <sheetFormatPr defaultColWidth="9" defaultRowHeight="13.2"/>
  <cols>
    <col min="1" max="1" width="3" style="47" customWidth="1"/>
    <col min="2" max="3" width="2.3984375" style="47" customWidth="1"/>
    <col min="4" max="4" width="1.19921875" style="47" customWidth="1"/>
    <col min="5" max="5" width="2.296875" style="47" customWidth="1"/>
    <col min="6" max="6" width="15" style="47" customWidth="1"/>
    <col min="7" max="7" width="11.59765625" style="47" customWidth="1"/>
    <col min="8" max="8" width="13.19921875" style="47" bestFit="1" customWidth="1"/>
    <col min="9" max="9" width="13" style="47" bestFit="1" customWidth="1"/>
    <col min="10" max="10" width="11.69921875" style="47" bestFit="1" customWidth="1"/>
    <col min="11" max="11" width="12.3984375" style="47" customWidth="1"/>
    <col min="12" max="12" width="10.09765625" style="47" bestFit="1" customWidth="1"/>
    <col min="13" max="13" width="1.3984375" style="47" customWidth="1"/>
    <col min="14" max="14" width="2.296875" style="47" customWidth="1"/>
    <col min="15" max="15" width="10.69921875" style="47" bestFit="1" customWidth="1"/>
    <col min="16" max="16" width="11" style="47" bestFit="1" customWidth="1"/>
    <col min="17" max="16384" width="9" style="47"/>
  </cols>
  <sheetData>
    <row r="1" spans="4:16" ht="70.8" customHeight="1" thickBot="1"/>
    <row r="2" spans="4:16">
      <c r="D2" s="73"/>
      <c r="E2" s="74"/>
      <c r="F2" s="74"/>
      <c r="G2" s="74"/>
      <c r="H2" s="74"/>
      <c r="I2" s="74"/>
      <c r="J2" s="74"/>
      <c r="K2" s="74"/>
      <c r="L2" s="74"/>
      <c r="M2" s="75"/>
    </row>
    <row r="3" spans="4:16" ht="44.25" customHeight="1">
      <c r="D3" s="76"/>
      <c r="E3" s="367" t="s">
        <v>110</v>
      </c>
      <c r="F3" s="367"/>
      <c r="G3" s="367"/>
      <c r="H3" s="367"/>
      <c r="I3" s="367"/>
      <c r="J3" s="367"/>
      <c r="K3" s="367"/>
      <c r="L3" s="367"/>
      <c r="M3" s="77"/>
    </row>
    <row r="4" spans="4:16" ht="7.5" hidden="1" customHeight="1">
      <c r="D4" s="76"/>
      <c r="E4" s="48"/>
      <c r="F4" s="48"/>
      <c r="G4" s="48"/>
      <c r="H4" s="48"/>
      <c r="I4" s="48"/>
      <c r="J4" s="48"/>
      <c r="K4" s="48"/>
      <c r="L4" s="48"/>
      <c r="M4" s="77"/>
    </row>
    <row r="5" spans="4:16" ht="22.5" customHeight="1">
      <c r="D5" s="76"/>
      <c r="E5" s="373" t="s">
        <v>111</v>
      </c>
      <c r="F5" s="373"/>
      <c r="G5" s="373"/>
      <c r="H5" s="373"/>
      <c r="I5" s="373"/>
      <c r="J5" s="373"/>
      <c r="K5" s="373"/>
      <c r="L5" s="373"/>
      <c r="M5" s="77"/>
    </row>
    <row r="6" spans="4:16" ht="22.5" customHeight="1" thickBot="1">
      <c r="D6" s="76"/>
      <c r="E6" s="374" t="s">
        <v>114</v>
      </c>
      <c r="F6" s="374"/>
      <c r="G6" s="374"/>
      <c r="H6" s="374"/>
      <c r="I6" s="374"/>
      <c r="J6" s="374"/>
      <c r="K6" s="374"/>
      <c r="L6" s="374"/>
      <c r="M6" s="77"/>
    </row>
    <row r="7" spans="4:16" ht="25.5" customHeight="1" thickBot="1">
      <c r="D7" s="76"/>
      <c r="E7" s="378" t="s">
        <v>186</v>
      </c>
      <c r="F7" s="378"/>
      <c r="G7" s="347">
        <v>2010</v>
      </c>
      <c r="H7" s="347">
        <v>2011</v>
      </c>
      <c r="I7" s="347">
        <v>2012</v>
      </c>
      <c r="J7" s="347">
        <v>2013</v>
      </c>
      <c r="K7" s="347">
        <v>2014</v>
      </c>
      <c r="L7" s="379" t="s">
        <v>185</v>
      </c>
      <c r="M7" s="77"/>
    </row>
    <row r="8" spans="4:16" ht="31.5" customHeight="1" thickBot="1">
      <c r="D8" s="76"/>
      <c r="E8" s="378"/>
      <c r="F8" s="378"/>
      <c r="G8" s="347" t="s">
        <v>109</v>
      </c>
      <c r="H8" s="347" t="s">
        <v>109</v>
      </c>
      <c r="I8" s="347" t="s">
        <v>109</v>
      </c>
      <c r="J8" s="348" t="s">
        <v>109</v>
      </c>
      <c r="K8" s="348" t="s">
        <v>109</v>
      </c>
      <c r="L8" s="379"/>
      <c r="M8" s="77"/>
    </row>
    <row r="9" spans="4:16" ht="20.100000000000001" customHeight="1" thickBot="1">
      <c r="D9" s="76"/>
      <c r="E9" s="220" t="s">
        <v>67</v>
      </c>
      <c r="F9" s="218" t="s">
        <v>13</v>
      </c>
      <c r="G9" s="226">
        <v>131032646</v>
      </c>
      <c r="H9" s="227">
        <v>138005382</v>
      </c>
      <c r="I9" s="227">
        <v>131319734</v>
      </c>
      <c r="J9" s="228">
        <v>138747999</v>
      </c>
      <c r="K9" s="229">
        <v>138040147</v>
      </c>
      <c r="L9" s="352">
        <v>-0.510170961096168</v>
      </c>
      <c r="M9" s="77"/>
      <c r="O9" s="183"/>
      <c r="P9" s="183"/>
    </row>
    <row r="10" spans="4:16" ht="20.100000000000001" customHeight="1" thickBot="1">
      <c r="D10" s="76"/>
      <c r="E10" s="220" t="s">
        <v>68</v>
      </c>
      <c r="F10" s="219" t="s">
        <v>16</v>
      </c>
      <c r="G10" s="226">
        <v>131850816</v>
      </c>
      <c r="H10" s="227">
        <v>148531297</v>
      </c>
      <c r="I10" s="227">
        <v>129333475</v>
      </c>
      <c r="J10" s="228">
        <v>122046151</v>
      </c>
      <c r="K10" s="229">
        <v>115676495</v>
      </c>
      <c r="L10" s="352">
        <v>-5.2190552080581432</v>
      </c>
      <c r="M10" s="77"/>
      <c r="O10" s="183"/>
      <c r="P10" s="183"/>
    </row>
    <row r="11" spans="4:16" ht="20.100000000000001" customHeight="1" thickBot="1">
      <c r="D11" s="76"/>
      <c r="E11" s="221" t="s">
        <v>69</v>
      </c>
      <c r="F11" s="343" t="s">
        <v>15</v>
      </c>
      <c r="G11" s="344">
        <v>99162867</v>
      </c>
      <c r="H11" s="344">
        <v>102390774</v>
      </c>
      <c r="I11" s="345">
        <v>108289898</v>
      </c>
      <c r="J11" s="346">
        <v>117037815</v>
      </c>
      <c r="K11" s="346">
        <v>114404662</v>
      </c>
      <c r="L11" s="353">
        <v>-2.249830962753363</v>
      </c>
      <c r="M11" s="77"/>
      <c r="O11" s="183"/>
      <c r="P11" s="183"/>
    </row>
    <row r="12" spans="4:16" s="49" customFormat="1" ht="20.100000000000001" customHeight="1" thickBot="1">
      <c r="D12" s="225"/>
      <c r="E12" s="220" t="s">
        <v>70</v>
      </c>
      <c r="F12" s="219" t="s">
        <v>63</v>
      </c>
      <c r="G12" s="226">
        <v>80095023</v>
      </c>
      <c r="H12" s="227">
        <v>89885243</v>
      </c>
      <c r="I12" s="227">
        <v>87257453</v>
      </c>
      <c r="J12" s="228">
        <v>94937016</v>
      </c>
      <c r="K12" s="229">
        <v>111146834</v>
      </c>
      <c r="L12" s="342">
        <v>17.074286387935334</v>
      </c>
      <c r="M12" s="78"/>
      <c r="O12" s="50"/>
      <c r="P12" s="222"/>
    </row>
    <row r="13" spans="4:16" s="49" customFormat="1" ht="20.100000000000001" customHeight="1" thickBot="1">
      <c r="D13" s="225"/>
      <c r="E13" s="220" t="s">
        <v>71</v>
      </c>
      <c r="F13" s="219" t="s">
        <v>18</v>
      </c>
      <c r="G13" s="227">
        <v>79515789</v>
      </c>
      <c r="H13" s="227">
        <v>85397794</v>
      </c>
      <c r="I13" s="227">
        <v>89079136</v>
      </c>
      <c r="J13" s="228">
        <v>91371633</v>
      </c>
      <c r="K13" s="229">
        <v>90974677</v>
      </c>
      <c r="L13" s="352">
        <v>-0.4344411793537728</v>
      </c>
      <c r="M13" s="78"/>
      <c r="O13" s="50"/>
    </row>
    <row r="14" spans="4:16" s="49" customFormat="1" ht="20.100000000000001" customHeight="1" thickBot="1">
      <c r="D14" s="225"/>
      <c r="E14" s="376" t="s">
        <v>64</v>
      </c>
      <c r="F14" s="376"/>
      <c r="G14" s="226">
        <v>105388237</v>
      </c>
      <c r="H14" s="226">
        <v>86366494</v>
      </c>
      <c r="I14" s="226">
        <v>90406831</v>
      </c>
      <c r="J14" s="227">
        <v>112440638</v>
      </c>
      <c r="K14" s="355">
        <v>88638781</v>
      </c>
      <c r="L14" s="352">
        <v>-21.168375974529773</v>
      </c>
      <c r="M14" s="78"/>
      <c r="O14" s="50"/>
    </row>
    <row r="15" spans="4:16" s="49" customFormat="1" ht="24" customHeight="1" thickBot="1">
      <c r="D15" s="225"/>
      <c r="E15" s="377" t="s">
        <v>65</v>
      </c>
      <c r="F15" s="377"/>
      <c r="G15" s="349">
        <v>627045378</v>
      </c>
      <c r="H15" s="350">
        <v>650576984</v>
      </c>
      <c r="I15" s="350">
        <v>636810206</v>
      </c>
      <c r="J15" s="351">
        <v>676581252</v>
      </c>
      <c r="K15" s="351">
        <v>658881596</v>
      </c>
      <c r="L15" s="354">
        <v>-2.6160429287212961</v>
      </c>
      <c r="M15" s="78"/>
      <c r="O15" s="50"/>
    </row>
    <row r="16" spans="4:16">
      <c r="D16" s="76"/>
      <c r="E16" s="48"/>
      <c r="F16" s="135" t="s">
        <v>95</v>
      </c>
      <c r="G16" s="154"/>
      <c r="H16" s="224"/>
      <c r="I16" s="215"/>
      <c r="J16" s="215"/>
      <c r="K16" s="215"/>
      <c r="L16" s="216"/>
      <c r="M16" s="77"/>
    </row>
    <row r="17" spans="4:14">
      <c r="D17" s="76"/>
      <c r="E17" s="48"/>
      <c r="F17" s="216" t="s">
        <v>182</v>
      </c>
      <c r="G17" s="135"/>
      <c r="H17" s="216"/>
      <c r="I17" s="215"/>
      <c r="J17" s="215"/>
      <c r="K17" s="215"/>
      <c r="L17" s="216"/>
      <c r="M17" s="77"/>
    </row>
    <row r="18" spans="4:14">
      <c r="D18" s="76"/>
      <c r="E18" s="48"/>
      <c r="F18" s="375" t="s">
        <v>94</v>
      </c>
      <c r="G18" s="375"/>
      <c r="H18" s="375"/>
      <c r="I18" s="375"/>
      <c r="J18" s="375"/>
      <c r="K18" s="375"/>
      <c r="L18" s="375"/>
      <c r="M18" s="77"/>
    </row>
    <row r="19" spans="4:14">
      <c r="D19" s="76"/>
      <c r="E19" s="48"/>
      <c r="F19" s="223" t="s">
        <v>187</v>
      </c>
      <c r="G19" s="258"/>
      <c r="H19" s="258"/>
      <c r="I19" s="258"/>
      <c r="J19" s="258"/>
      <c r="K19" s="258"/>
      <c r="L19" s="258"/>
      <c r="M19" s="77"/>
    </row>
    <row r="20" spans="4:14" ht="7.5" customHeight="1" thickBot="1">
      <c r="D20" s="80"/>
      <c r="E20" s="81"/>
      <c r="F20" s="81"/>
      <c r="G20" s="81"/>
      <c r="H20" s="81"/>
      <c r="I20" s="81"/>
      <c r="J20" s="81"/>
      <c r="K20" s="81"/>
      <c r="L20" s="81"/>
      <c r="M20" s="82"/>
      <c r="N20" s="2"/>
    </row>
  </sheetData>
  <sheetProtection selectLockedCells="1" selectUnlockedCells="1"/>
  <mergeCells count="8">
    <mergeCell ref="E14:F14"/>
    <mergeCell ref="E15:F15"/>
    <mergeCell ref="F18:L18"/>
    <mergeCell ref="E3:L3"/>
    <mergeCell ref="E5:L5"/>
    <mergeCell ref="E6:L6"/>
    <mergeCell ref="E7:F8"/>
    <mergeCell ref="L7:L8"/>
  </mergeCells>
  <printOptions horizontalCentered="1" verticalCentered="1"/>
  <pageMargins left="0.78740157480314965" right="0.78740157480314965" top="0.6692913385826772" bottom="0.6692913385826772" header="0.51181102362204722" footer="0.51181102362204722"/>
  <pageSetup paperSize="9" firstPageNumber="0" orientation="landscape" r:id="rId1"/>
  <headerFooter alignWithMargins="0"/>
  <colBreaks count="1" manualBreakCount="1">
    <brk id="12" max="20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rgb="FFFFFF00"/>
  </sheetPr>
  <dimension ref="A1:AU76"/>
  <sheetViews>
    <sheetView view="pageBreakPreview" topLeftCell="A8" zoomScale="75" zoomScaleNormal="75" zoomScaleSheetLayoutView="75" workbookViewId="0">
      <pane xSplit="5" ySplit="4" topLeftCell="F12" activePane="bottomRight" state="frozen"/>
      <selection activeCell="H21" sqref="H21"/>
      <selection pane="topRight" activeCell="H21" sqref="H21"/>
      <selection pane="bottomLeft" activeCell="H21" sqref="H21"/>
      <selection pane="bottomRight" activeCell="O23" sqref="O23"/>
    </sheetView>
  </sheetViews>
  <sheetFormatPr defaultColWidth="8.796875" defaultRowHeight="13.2"/>
  <cols>
    <col min="1" max="2" width="1.59765625" style="34" customWidth="1"/>
    <col min="3" max="3" width="2.09765625" style="34" customWidth="1"/>
    <col min="4" max="4" width="4.09765625" style="34" customWidth="1"/>
    <col min="5" max="5" width="16.3984375" style="33" customWidth="1"/>
    <col min="6" max="6" width="11.796875" style="33" bestFit="1" customWidth="1"/>
    <col min="7" max="7" width="12.8984375" style="33" bestFit="1" customWidth="1"/>
    <col min="8" max="8" width="12.8984375" style="33" customWidth="1"/>
    <col min="9" max="9" width="11.59765625" style="33" bestFit="1" customWidth="1"/>
    <col min="10" max="10" width="11.796875" style="109" bestFit="1" customWidth="1"/>
    <col min="11" max="11" width="12.09765625" style="35" bestFit="1" customWidth="1"/>
    <col min="12" max="12" width="1.59765625" style="33" customWidth="1"/>
    <col min="13" max="13" width="2.09765625" style="33" customWidth="1"/>
    <col min="14" max="14" width="10.09765625" style="33" bestFit="1" customWidth="1"/>
    <col min="15" max="16384" width="8.796875" style="33"/>
  </cols>
  <sheetData>
    <row r="1" spans="1:12" ht="27.75" customHeight="1"/>
    <row r="5" spans="1:12" ht="12.75" customHeight="1" thickBot="1"/>
    <row r="6" spans="1:12" ht="9.75" customHeight="1">
      <c r="C6" s="66"/>
      <c r="D6" s="98"/>
      <c r="E6" s="51"/>
      <c r="F6" s="51"/>
      <c r="G6" s="51"/>
      <c r="H6" s="51"/>
      <c r="I6" s="51"/>
      <c r="J6" s="110"/>
      <c r="K6" s="104"/>
      <c r="L6" s="52"/>
    </row>
    <row r="7" spans="1:12" s="10" customFormat="1" ht="42" customHeight="1">
      <c r="C7" s="67"/>
      <c r="D7" s="367" t="s">
        <v>209</v>
      </c>
      <c r="E7" s="367"/>
      <c r="F7" s="367"/>
      <c r="G7" s="367"/>
      <c r="H7" s="367"/>
      <c r="I7" s="367"/>
      <c r="J7" s="367"/>
      <c r="K7" s="367"/>
      <c r="L7" s="53"/>
    </row>
    <row r="8" spans="1:12" s="10" customFormat="1" ht="23.25" customHeight="1">
      <c r="C8" s="67"/>
      <c r="D8" s="370" t="s">
        <v>112</v>
      </c>
      <c r="E8" s="370"/>
      <c r="F8" s="370"/>
      <c r="G8" s="370"/>
      <c r="H8" s="370"/>
      <c r="I8" s="370"/>
      <c r="J8" s="370"/>
      <c r="K8" s="370"/>
      <c r="L8" s="53"/>
    </row>
    <row r="9" spans="1:12" s="10" customFormat="1" ht="15" customHeight="1" thickBot="1">
      <c r="C9" s="67"/>
      <c r="D9" s="131"/>
      <c r="E9" s="257"/>
      <c r="F9" s="257"/>
      <c r="G9" s="257"/>
      <c r="H9" s="257"/>
      <c r="I9" s="103"/>
      <c r="J9" s="111"/>
      <c r="K9" s="257"/>
      <c r="L9" s="53"/>
    </row>
    <row r="10" spans="1:12" s="92" customFormat="1" ht="36" customHeight="1" thickBot="1">
      <c r="A10" s="134"/>
      <c r="B10" s="134"/>
      <c r="C10" s="133"/>
      <c r="D10" s="369" t="s">
        <v>29</v>
      </c>
      <c r="E10" s="369"/>
      <c r="F10" s="264">
        <v>2010</v>
      </c>
      <c r="G10" s="264">
        <v>2011</v>
      </c>
      <c r="H10" s="264">
        <v>2012</v>
      </c>
      <c r="I10" s="265">
        <v>2013</v>
      </c>
      <c r="J10" s="264">
        <v>2014</v>
      </c>
      <c r="K10" s="372" t="s">
        <v>217</v>
      </c>
      <c r="L10" s="132"/>
    </row>
    <row r="11" spans="1:12" s="38" customFormat="1" ht="57.75" customHeight="1" thickBot="1">
      <c r="C11" s="68"/>
      <c r="D11" s="369"/>
      <c r="E11" s="369"/>
      <c r="F11" s="264" t="s">
        <v>109</v>
      </c>
      <c r="G11" s="264" t="s">
        <v>109</v>
      </c>
      <c r="H11" s="266" t="s">
        <v>109</v>
      </c>
      <c r="I11" s="264" t="s">
        <v>109</v>
      </c>
      <c r="J11" s="264" t="s">
        <v>109</v>
      </c>
      <c r="K11" s="372"/>
      <c r="L11" s="54"/>
    </row>
    <row r="12" spans="1:12" s="41" customFormat="1" ht="20.100000000000001" customHeight="1" thickBot="1">
      <c r="C12" s="69"/>
      <c r="D12" s="267" t="s">
        <v>67</v>
      </c>
      <c r="E12" s="268" t="s">
        <v>202</v>
      </c>
      <c r="F12" s="269">
        <v>108337</v>
      </c>
      <c r="G12" s="269">
        <v>225905</v>
      </c>
      <c r="H12" s="269">
        <v>0</v>
      </c>
      <c r="I12" s="270">
        <v>144614</v>
      </c>
      <c r="J12" s="271">
        <v>8055</v>
      </c>
      <c r="K12" s="272">
        <v>-94.429999861700807</v>
      </c>
      <c r="L12" s="55"/>
    </row>
    <row r="13" spans="1:12" s="40" customFormat="1" ht="20.100000000000001" customHeight="1" thickBot="1">
      <c r="C13" s="70"/>
      <c r="D13" s="267" t="s">
        <v>68</v>
      </c>
      <c r="E13" s="268" t="s">
        <v>203</v>
      </c>
      <c r="F13" s="269">
        <v>11199405</v>
      </c>
      <c r="G13" s="269">
        <v>10366480</v>
      </c>
      <c r="H13" s="269">
        <v>9846375</v>
      </c>
      <c r="I13" s="270">
        <v>11437107</v>
      </c>
      <c r="J13" s="271">
        <v>8692403</v>
      </c>
      <c r="K13" s="272">
        <v>-23.998236617004633</v>
      </c>
      <c r="L13" s="56"/>
    </row>
    <row r="14" spans="1:12" s="40" customFormat="1" ht="20.100000000000001" customHeight="1" thickBot="1">
      <c r="C14" s="70"/>
      <c r="D14" s="267" t="s">
        <v>69</v>
      </c>
      <c r="E14" s="268" t="s">
        <v>219</v>
      </c>
      <c r="F14" s="269">
        <v>49600</v>
      </c>
      <c r="G14" s="269">
        <v>184323</v>
      </c>
      <c r="H14" s="269">
        <v>35668</v>
      </c>
      <c r="I14" s="270">
        <v>1400</v>
      </c>
      <c r="J14" s="271">
        <v>0</v>
      </c>
      <c r="K14" s="272">
        <v>-100</v>
      </c>
      <c r="L14" s="56"/>
    </row>
    <row r="15" spans="1:12" s="40" customFormat="1" ht="20.100000000000001" hidden="1" customHeight="1" thickBot="1">
      <c r="C15" s="70"/>
      <c r="D15" s="267" t="s">
        <v>70</v>
      </c>
      <c r="E15" s="268" t="s">
        <v>62</v>
      </c>
      <c r="F15" s="269">
        <v>4707</v>
      </c>
      <c r="G15" s="269">
        <v>2660</v>
      </c>
      <c r="H15" s="269"/>
      <c r="I15" s="270"/>
      <c r="J15" s="271">
        <v>0</v>
      </c>
      <c r="K15" s="272" t="e">
        <v>#DIV/0!</v>
      </c>
      <c r="L15" s="56"/>
    </row>
    <row r="16" spans="1:12" s="40" customFormat="1" ht="20.100000000000001" customHeight="1" thickBot="1">
      <c r="C16" s="70"/>
      <c r="D16" s="267" t="s">
        <v>70</v>
      </c>
      <c r="E16" s="268" t="s">
        <v>204</v>
      </c>
      <c r="F16" s="269">
        <v>935316</v>
      </c>
      <c r="G16" s="269">
        <v>868845</v>
      </c>
      <c r="H16" s="269">
        <v>945111</v>
      </c>
      <c r="I16" s="270">
        <v>801305</v>
      </c>
      <c r="J16" s="271">
        <v>1827077</v>
      </c>
      <c r="K16" s="273">
        <v>128.01267931686436</v>
      </c>
      <c r="L16" s="56"/>
    </row>
    <row r="17" spans="1:17" s="40" customFormat="1" ht="20.100000000000001" customHeight="1" thickBot="1">
      <c r="C17" s="70"/>
      <c r="D17" s="267" t="s">
        <v>71</v>
      </c>
      <c r="E17" s="268" t="s">
        <v>205</v>
      </c>
      <c r="F17" s="269">
        <v>1869596</v>
      </c>
      <c r="G17" s="269">
        <v>2191717</v>
      </c>
      <c r="H17" s="269">
        <v>4392899</v>
      </c>
      <c r="I17" s="270">
        <v>4561997</v>
      </c>
      <c r="J17" s="271">
        <v>3550791</v>
      </c>
      <c r="K17" s="272">
        <v>-22.165862888555164</v>
      </c>
      <c r="L17" s="56"/>
      <c r="M17" s="39"/>
    </row>
    <row r="18" spans="1:17" s="43" customFormat="1" ht="20.100000000000001" customHeight="1" thickBot="1">
      <c r="C18" s="71"/>
      <c r="D18" s="267" t="s">
        <v>72</v>
      </c>
      <c r="E18" s="268" t="s">
        <v>206</v>
      </c>
      <c r="F18" s="269">
        <v>74259055</v>
      </c>
      <c r="G18" s="269">
        <v>76392013</v>
      </c>
      <c r="H18" s="269">
        <v>78589139</v>
      </c>
      <c r="I18" s="270">
        <v>88714408</v>
      </c>
      <c r="J18" s="271">
        <v>90712028</v>
      </c>
      <c r="K18" s="273">
        <v>2.2517424678074827</v>
      </c>
      <c r="L18" s="57"/>
      <c r="M18" s="42"/>
    </row>
    <row r="19" spans="1:17" s="40" customFormat="1" ht="20.100000000000001" customHeight="1" thickBot="1">
      <c r="C19" s="70"/>
      <c r="D19" s="267" t="s">
        <v>73</v>
      </c>
      <c r="E19" s="268" t="s">
        <v>207</v>
      </c>
      <c r="F19" s="269">
        <v>6792849</v>
      </c>
      <c r="G19" s="269">
        <v>7563544</v>
      </c>
      <c r="H19" s="269">
        <v>9167105</v>
      </c>
      <c r="I19" s="270">
        <v>7630137</v>
      </c>
      <c r="J19" s="271">
        <v>7438041</v>
      </c>
      <c r="K19" s="272">
        <v>-2.5175956866829496</v>
      </c>
      <c r="L19" s="56"/>
      <c r="Q19" s="263"/>
    </row>
    <row r="20" spans="1:17" s="40" customFormat="1" ht="20.100000000000001" customHeight="1" thickBot="1">
      <c r="C20" s="70"/>
      <c r="D20" s="267" t="s">
        <v>74</v>
      </c>
      <c r="E20" s="268" t="s">
        <v>208</v>
      </c>
      <c r="F20" s="269">
        <v>3948709</v>
      </c>
      <c r="G20" s="269">
        <v>4597947</v>
      </c>
      <c r="H20" s="270">
        <v>5313601</v>
      </c>
      <c r="I20" s="270">
        <v>3746847</v>
      </c>
      <c r="J20" s="271">
        <v>1842496</v>
      </c>
      <c r="K20" s="272">
        <v>-50.825427352651445</v>
      </c>
      <c r="L20" s="56"/>
      <c r="N20" s="126"/>
      <c r="O20" s="262"/>
    </row>
    <row r="21" spans="1:17" s="97" customFormat="1" ht="26.25" customHeight="1" thickBot="1">
      <c r="C21" s="95"/>
      <c r="D21" s="371" t="s">
        <v>99</v>
      </c>
      <c r="E21" s="371"/>
      <c r="F21" s="274">
        <v>99162867</v>
      </c>
      <c r="G21" s="275">
        <v>102503913</v>
      </c>
      <c r="H21" s="275">
        <v>108289898</v>
      </c>
      <c r="I21" s="276">
        <v>117037815</v>
      </c>
      <c r="J21" s="276">
        <v>114404662</v>
      </c>
      <c r="K21" s="277">
        <v>-2.249830962753363</v>
      </c>
      <c r="L21" s="96"/>
      <c r="N21" s="260"/>
      <c r="O21" s="261"/>
      <c r="P21" s="261"/>
    </row>
    <row r="22" spans="1:17">
      <c r="A22" s="33"/>
      <c r="B22" s="33"/>
      <c r="C22" s="62"/>
      <c r="D22" s="45" t="s">
        <v>100</v>
      </c>
      <c r="E22" s="60"/>
      <c r="F22" s="155"/>
      <c r="G22" s="155"/>
      <c r="I22" s="99"/>
      <c r="J22" s="112"/>
      <c r="K22" s="105"/>
      <c r="L22" s="61"/>
    </row>
    <row r="23" spans="1:17">
      <c r="A23" s="33"/>
      <c r="B23" s="33"/>
      <c r="C23" s="62"/>
      <c r="D23" s="239" t="s">
        <v>102</v>
      </c>
      <c r="E23" s="240"/>
      <c r="F23" s="155"/>
      <c r="G23" s="155"/>
      <c r="I23" s="99"/>
      <c r="J23" s="112"/>
      <c r="K23" s="105"/>
      <c r="L23" s="61"/>
    </row>
    <row r="24" spans="1:17" ht="12.75" customHeight="1">
      <c r="A24" s="33"/>
      <c r="B24" s="33"/>
      <c r="C24" s="62"/>
      <c r="D24" s="238" t="s">
        <v>94</v>
      </c>
      <c r="E24" s="238"/>
      <c r="F24" s="238"/>
      <c r="G24" s="238"/>
      <c r="H24" s="238"/>
      <c r="I24" s="238"/>
      <c r="J24" s="238"/>
      <c r="K24" s="238"/>
      <c r="L24" s="61"/>
    </row>
    <row r="25" spans="1:17" ht="9" customHeight="1" thickBot="1">
      <c r="A25" s="33"/>
      <c r="B25" s="33"/>
      <c r="C25" s="64"/>
      <c r="D25" s="65"/>
      <c r="E25" s="65"/>
      <c r="F25" s="65"/>
      <c r="G25" s="65"/>
      <c r="H25" s="65"/>
      <c r="I25" s="65"/>
      <c r="J25" s="113"/>
      <c r="K25" s="106"/>
      <c r="L25" s="63"/>
    </row>
    <row r="26" spans="1:17" s="35" customFormat="1" ht="10.199999999999999" customHeight="1">
      <c r="E26" s="34"/>
      <c r="F26" s="34"/>
      <c r="G26" s="34"/>
      <c r="H26" s="34"/>
      <c r="I26" s="34"/>
      <c r="J26" s="114"/>
      <c r="K26" s="47"/>
    </row>
    <row r="27" spans="1:17" s="37" customFormat="1">
      <c r="E27" s="36"/>
      <c r="F27" s="36"/>
      <c r="G27" s="36"/>
      <c r="H27" s="36"/>
      <c r="I27" s="36"/>
      <c r="J27" s="109"/>
      <c r="K27" s="102"/>
    </row>
    <row r="28" spans="1:17" s="37" customFormat="1">
      <c r="E28" s="36"/>
      <c r="F28" s="36"/>
      <c r="G28" s="36"/>
      <c r="H28" s="36"/>
      <c r="I28" s="36"/>
      <c r="J28" s="109"/>
      <c r="K28" s="102"/>
    </row>
    <row r="29" spans="1:17" s="37" customFormat="1">
      <c r="E29" s="36"/>
      <c r="F29" s="36"/>
      <c r="G29" s="36"/>
      <c r="H29" s="36"/>
      <c r="I29" s="36"/>
      <c r="J29" s="109"/>
      <c r="K29" s="102"/>
    </row>
    <row r="30" spans="1:17" s="37" customFormat="1">
      <c r="E30" s="36"/>
      <c r="F30" s="36"/>
      <c r="G30" s="36"/>
      <c r="H30" s="36"/>
      <c r="I30" s="36"/>
      <c r="J30" s="109"/>
      <c r="K30" s="102"/>
    </row>
    <row r="31" spans="1:17" s="37" customFormat="1">
      <c r="E31" s="36"/>
      <c r="F31" s="36"/>
      <c r="G31" s="36"/>
      <c r="H31" s="36"/>
      <c r="I31" s="36"/>
      <c r="J31" s="109"/>
      <c r="K31" s="102"/>
    </row>
    <row r="32" spans="1:17" s="37" customFormat="1">
      <c r="E32" s="36"/>
      <c r="F32" s="36"/>
      <c r="G32" s="36"/>
      <c r="H32" s="36"/>
      <c r="I32" s="36"/>
      <c r="J32" s="109"/>
      <c r="K32" s="102"/>
    </row>
    <row r="33" spans="5:11" s="37" customFormat="1">
      <c r="E33" s="36"/>
      <c r="F33" s="36"/>
      <c r="G33" s="36"/>
      <c r="H33" s="36"/>
      <c r="I33" s="36"/>
      <c r="J33" s="109"/>
      <c r="K33" s="102"/>
    </row>
    <row r="34" spans="5:11" s="37" customFormat="1">
      <c r="E34" s="36"/>
      <c r="F34" s="36"/>
      <c r="G34" s="36"/>
      <c r="H34" s="36"/>
      <c r="I34" s="36"/>
      <c r="J34" s="109"/>
      <c r="K34" s="102"/>
    </row>
    <row r="35" spans="5:11" s="37" customFormat="1">
      <c r="E35" s="36"/>
      <c r="F35" s="36"/>
      <c r="G35" s="36"/>
      <c r="H35" s="36"/>
      <c r="I35" s="36"/>
      <c r="J35" s="109"/>
      <c r="K35" s="102"/>
    </row>
    <row r="36" spans="5:11" s="37" customFormat="1">
      <c r="E36" s="36"/>
      <c r="F36" s="36"/>
      <c r="G36" s="36"/>
      <c r="H36" s="36"/>
      <c r="I36" s="36"/>
      <c r="J36" s="109"/>
      <c r="K36" s="102"/>
    </row>
    <row r="37" spans="5:11" s="37" customFormat="1">
      <c r="E37" s="36"/>
      <c r="F37" s="36"/>
      <c r="G37" s="36"/>
      <c r="H37" s="36"/>
      <c r="I37" s="36"/>
      <c r="J37" s="109"/>
      <c r="K37" s="102"/>
    </row>
    <row r="38" spans="5:11" s="37" customFormat="1">
      <c r="E38" s="36"/>
      <c r="F38" s="36"/>
      <c r="G38" s="36"/>
      <c r="H38" s="36"/>
      <c r="I38" s="36"/>
      <c r="J38" s="109"/>
      <c r="K38" s="102"/>
    </row>
    <row r="39" spans="5:11" s="37" customFormat="1">
      <c r="E39" s="36"/>
      <c r="F39" s="36"/>
      <c r="G39" s="36"/>
      <c r="H39" s="36"/>
      <c r="I39" s="36"/>
      <c r="J39" s="109"/>
      <c r="K39" s="102"/>
    </row>
    <row r="40" spans="5:11" s="37" customFormat="1">
      <c r="E40" s="36"/>
      <c r="F40" s="36"/>
      <c r="G40" s="36"/>
      <c r="H40" s="36"/>
      <c r="I40" s="36"/>
      <c r="J40" s="109"/>
      <c r="K40" s="102"/>
    </row>
    <row r="41" spans="5:11" s="37" customFormat="1">
      <c r="E41" s="36"/>
      <c r="F41" s="36"/>
      <c r="G41" s="36"/>
      <c r="H41" s="36"/>
      <c r="I41" s="36"/>
      <c r="J41" s="109"/>
      <c r="K41" s="102"/>
    </row>
    <row r="42" spans="5:11" s="37" customFormat="1">
      <c r="E42" s="36"/>
      <c r="F42" s="36"/>
      <c r="G42" s="36"/>
      <c r="H42" s="36"/>
      <c r="I42" s="36"/>
      <c r="J42" s="109"/>
      <c r="K42" s="102"/>
    </row>
    <row r="43" spans="5:11" s="37" customFormat="1">
      <c r="E43" s="36"/>
      <c r="F43" s="36"/>
      <c r="G43" s="36"/>
      <c r="H43" s="36"/>
      <c r="I43" s="36"/>
      <c r="J43" s="109"/>
      <c r="K43" s="102"/>
    </row>
    <row r="44" spans="5:11" s="37" customFormat="1">
      <c r="E44" s="36"/>
      <c r="F44" s="36"/>
      <c r="G44" s="36"/>
      <c r="H44" s="36"/>
      <c r="I44" s="36"/>
      <c r="J44" s="109"/>
      <c r="K44" s="102"/>
    </row>
    <row r="45" spans="5:11" s="37" customFormat="1">
      <c r="E45" s="36"/>
      <c r="F45" s="36"/>
      <c r="G45" s="36"/>
      <c r="H45" s="36"/>
      <c r="I45" s="36"/>
      <c r="J45" s="109"/>
      <c r="K45" s="102"/>
    </row>
    <row r="46" spans="5:11" s="37" customFormat="1">
      <c r="E46" s="36"/>
      <c r="F46" s="36"/>
      <c r="G46" s="36"/>
      <c r="H46" s="36"/>
      <c r="I46" s="36"/>
      <c r="J46" s="109"/>
      <c r="K46" s="102"/>
    </row>
    <row r="47" spans="5:11" s="37" customFormat="1">
      <c r="E47" s="36"/>
      <c r="F47" s="36"/>
      <c r="G47" s="36"/>
      <c r="H47" s="36"/>
      <c r="I47" s="36"/>
      <c r="J47" s="109"/>
      <c r="K47" s="102"/>
    </row>
    <row r="48" spans="5:11" s="37" customFormat="1">
      <c r="E48" s="36"/>
      <c r="F48" s="36"/>
      <c r="G48" s="36"/>
      <c r="H48" s="36"/>
      <c r="I48" s="36"/>
      <c r="J48" s="109"/>
      <c r="K48" s="102"/>
    </row>
    <row r="49" spans="5:11" s="37" customFormat="1">
      <c r="E49" s="36"/>
      <c r="F49" s="36"/>
      <c r="G49" s="36"/>
      <c r="H49" s="36"/>
      <c r="I49" s="36"/>
      <c r="J49" s="109"/>
      <c r="K49" s="102"/>
    </row>
    <row r="50" spans="5:11" s="37" customFormat="1">
      <c r="E50" s="36"/>
      <c r="F50" s="36"/>
      <c r="G50" s="36"/>
      <c r="H50" s="36"/>
      <c r="I50" s="36"/>
      <c r="J50" s="109"/>
      <c r="K50" s="102"/>
    </row>
    <row r="51" spans="5:11" s="37" customFormat="1">
      <c r="E51" s="36"/>
      <c r="F51" s="36"/>
      <c r="G51" s="36"/>
      <c r="H51" s="36"/>
      <c r="I51" s="36"/>
      <c r="J51" s="109"/>
      <c r="K51" s="102"/>
    </row>
    <row r="52" spans="5:11" s="37" customFormat="1">
      <c r="E52" s="36"/>
      <c r="F52" s="36"/>
      <c r="G52" s="36"/>
      <c r="H52" s="36"/>
      <c r="I52" s="36"/>
      <c r="J52" s="109"/>
      <c r="K52" s="102"/>
    </row>
    <row r="53" spans="5:11" s="37" customFormat="1">
      <c r="E53" s="36"/>
      <c r="F53" s="36"/>
      <c r="G53" s="36"/>
      <c r="H53" s="36"/>
      <c r="I53" s="36"/>
      <c r="J53" s="109"/>
      <c r="K53" s="102"/>
    </row>
    <row r="54" spans="5:11" s="37" customFormat="1">
      <c r="E54" s="36"/>
      <c r="F54" s="36"/>
      <c r="G54" s="36"/>
      <c r="H54" s="36"/>
      <c r="I54" s="36"/>
      <c r="J54" s="109"/>
      <c r="K54" s="102"/>
    </row>
    <row r="55" spans="5:11" s="37" customFormat="1">
      <c r="E55" s="36"/>
      <c r="F55" s="36"/>
      <c r="G55" s="36"/>
      <c r="H55" s="36"/>
      <c r="I55" s="36"/>
      <c r="J55" s="109"/>
      <c r="K55" s="102"/>
    </row>
    <row r="56" spans="5:11" s="37" customFormat="1">
      <c r="E56" s="36"/>
      <c r="F56" s="36"/>
      <c r="G56" s="36"/>
      <c r="H56" s="36"/>
      <c r="I56" s="36"/>
      <c r="J56" s="109"/>
      <c r="K56" s="102"/>
    </row>
    <row r="57" spans="5:11" s="37" customFormat="1">
      <c r="E57" s="36"/>
      <c r="F57" s="36"/>
      <c r="G57" s="36"/>
      <c r="H57" s="36"/>
      <c r="I57" s="36"/>
      <c r="J57" s="109"/>
      <c r="K57" s="102"/>
    </row>
    <row r="58" spans="5:11" s="37" customFormat="1">
      <c r="E58" s="36"/>
      <c r="F58" s="36"/>
      <c r="G58" s="36"/>
      <c r="H58" s="36"/>
      <c r="I58" s="36"/>
      <c r="J58" s="109"/>
      <c r="K58" s="102"/>
    </row>
    <row r="59" spans="5:11" s="37" customFormat="1">
      <c r="E59" s="36"/>
      <c r="F59" s="36"/>
      <c r="G59" s="36"/>
      <c r="H59" s="36"/>
      <c r="I59" s="36"/>
      <c r="J59" s="109"/>
      <c r="K59" s="102"/>
    </row>
    <row r="60" spans="5:11" s="37" customFormat="1">
      <c r="E60" s="36"/>
      <c r="F60" s="36"/>
      <c r="G60" s="36"/>
      <c r="H60" s="36"/>
      <c r="I60" s="36"/>
      <c r="J60" s="109"/>
      <c r="K60" s="102"/>
    </row>
    <row r="61" spans="5:11" s="37" customFormat="1">
      <c r="E61" s="36"/>
      <c r="F61" s="36"/>
      <c r="G61" s="36"/>
      <c r="H61" s="36"/>
      <c r="I61" s="36"/>
      <c r="J61" s="109"/>
      <c r="K61" s="102"/>
    </row>
    <row r="62" spans="5:11" s="37" customFormat="1">
      <c r="E62" s="36"/>
      <c r="F62" s="36"/>
      <c r="G62" s="36"/>
      <c r="H62" s="36"/>
      <c r="I62" s="36"/>
      <c r="J62" s="109"/>
      <c r="K62" s="102"/>
    </row>
    <row r="63" spans="5:11" s="37" customFormat="1">
      <c r="E63" s="36"/>
      <c r="F63" s="36"/>
      <c r="G63" s="36"/>
      <c r="H63" s="36"/>
      <c r="I63" s="36"/>
      <c r="J63" s="109"/>
      <c r="K63" s="102"/>
    </row>
    <row r="64" spans="5:11" s="37" customFormat="1">
      <c r="E64" s="36"/>
      <c r="F64" s="36"/>
      <c r="G64" s="36"/>
      <c r="H64" s="36"/>
      <c r="I64" s="36"/>
      <c r="J64" s="109"/>
      <c r="K64" s="102"/>
    </row>
    <row r="65" spans="5:11" s="37" customFormat="1">
      <c r="E65" s="36"/>
      <c r="F65" s="36"/>
      <c r="G65" s="36"/>
      <c r="H65" s="36"/>
      <c r="I65" s="36"/>
      <c r="J65" s="109"/>
      <c r="K65" s="102"/>
    </row>
    <row r="66" spans="5:11" s="37" customFormat="1">
      <c r="E66" s="36"/>
      <c r="F66" s="36"/>
      <c r="G66" s="36"/>
      <c r="H66" s="36"/>
      <c r="I66" s="36"/>
      <c r="J66" s="109"/>
      <c r="K66" s="102"/>
    </row>
    <row r="67" spans="5:11" s="37" customFormat="1">
      <c r="E67" s="36"/>
      <c r="F67" s="36"/>
      <c r="G67" s="36"/>
      <c r="H67" s="36"/>
      <c r="I67" s="36"/>
      <c r="J67" s="109"/>
      <c r="K67" s="102"/>
    </row>
    <row r="68" spans="5:11" s="37" customFormat="1">
      <c r="E68" s="36"/>
      <c r="F68" s="36"/>
      <c r="G68" s="36"/>
      <c r="H68" s="36"/>
      <c r="I68" s="36"/>
      <c r="J68" s="109"/>
      <c r="K68" s="102"/>
    </row>
    <row r="69" spans="5:11" s="37" customFormat="1">
      <c r="E69" s="36"/>
      <c r="F69" s="36"/>
      <c r="G69" s="36"/>
      <c r="H69" s="36"/>
      <c r="I69" s="36"/>
      <c r="J69" s="109"/>
      <c r="K69" s="102"/>
    </row>
    <row r="70" spans="5:11" s="37" customFormat="1">
      <c r="E70" s="36"/>
      <c r="F70" s="36"/>
      <c r="G70" s="36"/>
      <c r="H70" s="36"/>
      <c r="I70" s="36"/>
      <c r="J70" s="109"/>
      <c r="K70" s="102"/>
    </row>
    <row r="71" spans="5:11" s="37" customFormat="1">
      <c r="E71" s="36"/>
      <c r="F71" s="36"/>
      <c r="G71" s="36"/>
      <c r="H71" s="36"/>
      <c r="I71" s="36"/>
      <c r="J71" s="109"/>
      <c r="K71" s="102"/>
    </row>
    <row r="72" spans="5:11" s="37" customFormat="1">
      <c r="E72" s="36"/>
      <c r="F72" s="36"/>
      <c r="G72" s="36"/>
      <c r="H72" s="36"/>
      <c r="I72" s="36"/>
      <c r="J72" s="109"/>
      <c r="K72" s="102"/>
    </row>
    <row r="73" spans="5:11" s="37" customFormat="1">
      <c r="E73" s="36"/>
      <c r="F73" s="36"/>
      <c r="G73" s="36"/>
      <c r="H73" s="36"/>
      <c r="I73" s="36"/>
      <c r="J73" s="109"/>
      <c r="K73" s="102"/>
    </row>
    <row r="74" spans="5:11" s="37" customFormat="1">
      <c r="E74" s="36"/>
      <c r="F74" s="36"/>
      <c r="G74" s="36"/>
      <c r="H74" s="36"/>
      <c r="I74" s="36"/>
      <c r="J74" s="109"/>
      <c r="K74" s="102"/>
    </row>
    <row r="75" spans="5:11" s="37" customFormat="1">
      <c r="E75" s="36"/>
      <c r="F75" s="36"/>
      <c r="G75" s="36"/>
      <c r="H75" s="36"/>
      <c r="I75" s="36"/>
      <c r="J75" s="109"/>
      <c r="K75" s="102"/>
    </row>
    <row r="76" spans="5:11" s="37" customFormat="1">
      <c r="E76" s="36"/>
      <c r="F76" s="36"/>
      <c r="G76" s="36"/>
      <c r="H76" s="36"/>
      <c r="I76" s="36"/>
      <c r="J76" s="109"/>
      <c r="K76" s="102"/>
    </row>
  </sheetData>
  <sheetProtection selectLockedCells="1" selectUnlockedCells="1"/>
  <mergeCells count="5">
    <mergeCell ref="D21:E21"/>
    <mergeCell ref="D7:K7"/>
    <mergeCell ref="D8:K8"/>
    <mergeCell ref="D10:E11"/>
    <mergeCell ref="K10:K11"/>
  </mergeCells>
  <printOptions horizontalCentered="1" verticalCentered="1"/>
  <pageMargins left="0.59055118110236227" right="0.39370078740157483" top="0.59055118110236227" bottom="0.39370078740157483" header="0.51181102362204722" footer="0.51181102362204722"/>
  <pageSetup paperSize="9" scale="75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rgb="FFFFFF00"/>
  </sheetPr>
  <dimension ref="B3:F48"/>
  <sheetViews>
    <sheetView zoomScaleNormal="100" workbookViewId="0">
      <selection activeCell="L8" sqref="L8"/>
    </sheetView>
  </sheetViews>
  <sheetFormatPr defaultRowHeight="13.8"/>
  <cols>
    <col min="1" max="1" width="5.19921875" customWidth="1"/>
    <col min="2" max="2" width="1.09765625" customWidth="1"/>
    <col min="3" max="3" width="4.19921875" customWidth="1"/>
    <col min="4" max="4" width="28" customWidth="1"/>
    <col min="5" max="5" width="14.59765625" customWidth="1"/>
    <col min="6" max="6" width="1.09765625" customWidth="1"/>
    <col min="7" max="7" width="4.796875" customWidth="1"/>
  </cols>
  <sheetData>
    <row r="3" spans="2:6" ht="17.25" customHeight="1" thickBot="1"/>
    <row r="4" spans="2:6" ht="6" customHeight="1">
      <c r="B4" s="84"/>
      <c r="C4" s="85"/>
      <c r="D4" s="85"/>
      <c r="E4" s="85"/>
      <c r="F4" s="86"/>
    </row>
    <row r="5" spans="2:6" ht="26.25" customHeight="1">
      <c r="B5" s="87"/>
      <c r="C5" s="380" t="s">
        <v>126</v>
      </c>
      <c r="D5" s="380"/>
      <c r="E5" s="380"/>
      <c r="F5" s="88"/>
    </row>
    <row r="6" spans="2:6" ht="28.5" customHeight="1" thickBot="1">
      <c r="B6" s="87"/>
      <c r="C6" s="4"/>
      <c r="D6" s="381" t="s">
        <v>215</v>
      </c>
      <c r="E6" s="381"/>
      <c r="F6" s="88"/>
    </row>
    <row r="7" spans="2:6" ht="24" customHeight="1" thickBot="1">
      <c r="B7" s="87"/>
      <c r="C7" s="382" t="s">
        <v>183</v>
      </c>
      <c r="D7" s="382"/>
      <c r="E7" s="383" t="s">
        <v>184</v>
      </c>
      <c r="F7" s="88"/>
    </row>
    <row r="8" spans="2:6">
      <c r="B8" s="87"/>
      <c r="C8" s="235" t="s">
        <v>67</v>
      </c>
      <c r="D8" s="236" t="s">
        <v>127</v>
      </c>
      <c r="E8" s="237">
        <v>373421134</v>
      </c>
      <c r="F8" s="88"/>
    </row>
    <row r="9" spans="2:6">
      <c r="B9" s="87"/>
      <c r="C9" s="232" t="s">
        <v>68</v>
      </c>
      <c r="D9" s="233" t="s">
        <v>129</v>
      </c>
      <c r="E9" s="234">
        <v>97143322</v>
      </c>
      <c r="F9" s="88"/>
    </row>
    <row r="10" spans="2:6">
      <c r="B10" s="87"/>
      <c r="C10" s="232" t="s">
        <v>69</v>
      </c>
      <c r="D10" s="233" t="s">
        <v>128</v>
      </c>
      <c r="E10" s="234">
        <v>95130081</v>
      </c>
      <c r="F10" s="88"/>
    </row>
    <row r="11" spans="2:6">
      <c r="B11" s="87"/>
      <c r="C11" s="232" t="s">
        <v>70</v>
      </c>
      <c r="D11" s="233" t="s">
        <v>131</v>
      </c>
      <c r="E11" s="234">
        <v>38200751</v>
      </c>
      <c r="F11" s="88"/>
    </row>
    <row r="12" spans="2:6">
      <c r="B12" s="87"/>
      <c r="C12" s="232" t="s">
        <v>71</v>
      </c>
      <c r="D12" s="233" t="s">
        <v>132</v>
      </c>
      <c r="E12" s="234">
        <v>31638757</v>
      </c>
      <c r="F12" s="88"/>
    </row>
    <row r="13" spans="2:6">
      <c r="B13" s="87"/>
      <c r="C13" s="232" t="s">
        <v>72</v>
      </c>
      <c r="D13" s="233" t="s">
        <v>130</v>
      </c>
      <c r="E13" s="234">
        <v>23605496</v>
      </c>
      <c r="F13" s="88"/>
    </row>
    <row r="14" spans="2:6">
      <c r="B14" s="87"/>
      <c r="C14" s="232" t="s">
        <v>73</v>
      </c>
      <c r="D14" s="233" t="s">
        <v>133</v>
      </c>
      <c r="E14" s="234">
        <v>19070016</v>
      </c>
      <c r="F14" s="88"/>
    </row>
    <row r="15" spans="2:6">
      <c r="B15" s="87"/>
      <c r="C15" s="232" t="s">
        <v>74</v>
      </c>
      <c r="D15" s="233" t="s">
        <v>140</v>
      </c>
      <c r="E15" s="234">
        <v>12161442</v>
      </c>
      <c r="F15" s="88"/>
    </row>
    <row r="16" spans="2:6">
      <c r="B16" s="87"/>
      <c r="C16" s="232" t="s">
        <v>75</v>
      </c>
      <c r="D16" s="233" t="s">
        <v>134</v>
      </c>
      <c r="E16" s="234">
        <v>11896139</v>
      </c>
      <c r="F16" s="88"/>
    </row>
    <row r="17" spans="2:6">
      <c r="B17" s="87"/>
      <c r="C17" s="232" t="s">
        <v>76</v>
      </c>
      <c r="D17" s="233" t="s">
        <v>136</v>
      </c>
      <c r="E17" s="234">
        <v>11270513</v>
      </c>
      <c r="F17" s="88"/>
    </row>
    <row r="18" spans="2:6">
      <c r="B18" s="87"/>
      <c r="C18" s="232" t="s">
        <v>77</v>
      </c>
      <c r="D18" s="233" t="s">
        <v>135</v>
      </c>
      <c r="E18" s="234">
        <v>8850487</v>
      </c>
      <c r="F18" s="88"/>
    </row>
    <row r="19" spans="2:6">
      <c r="B19" s="87"/>
      <c r="C19" s="232" t="s">
        <v>78</v>
      </c>
      <c r="D19" s="233" t="s">
        <v>137</v>
      </c>
      <c r="E19" s="234">
        <v>8670173</v>
      </c>
      <c r="F19" s="88"/>
    </row>
    <row r="20" spans="2:6">
      <c r="B20" s="87"/>
      <c r="C20" s="232" t="s">
        <v>79</v>
      </c>
      <c r="D20" s="233" t="s">
        <v>138</v>
      </c>
      <c r="E20" s="234">
        <v>8106836</v>
      </c>
      <c r="F20" s="88"/>
    </row>
    <row r="21" spans="2:6">
      <c r="B21" s="87"/>
      <c r="C21" s="232" t="s">
        <v>80</v>
      </c>
      <c r="D21" s="233" t="s">
        <v>141</v>
      </c>
      <c r="E21" s="234">
        <v>6844386</v>
      </c>
      <c r="F21" s="88"/>
    </row>
    <row r="22" spans="2:6">
      <c r="B22" s="87"/>
      <c r="C22" s="232" t="s">
        <v>81</v>
      </c>
      <c r="D22" s="233" t="s">
        <v>143</v>
      </c>
      <c r="E22" s="234">
        <v>5636859</v>
      </c>
      <c r="F22" s="88"/>
    </row>
    <row r="23" spans="2:6">
      <c r="B23" s="87"/>
      <c r="C23" s="232" t="s">
        <v>82</v>
      </c>
      <c r="D23" s="233" t="s">
        <v>139</v>
      </c>
      <c r="E23" s="234">
        <v>5331685</v>
      </c>
      <c r="F23" s="88"/>
    </row>
    <row r="24" spans="2:6">
      <c r="B24" s="87"/>
      <c r="C24" s="232" t="s">
        <v>85</v>
      </c>
      <c r="D24" s="233" t="s">
        <v>211</v>
      </c>
      <c r="E24" s="234">
        <v>5147003</v>
      </c>
      <c r="F24" s="88"/>
    </row>
    <row r="25" spans="2:6">
      <c r="B25" s="87"/>
      <c r="C25" s="232" t="s">
        <v>121</v>
      </c>
      <c r="D25" s="233" t="s">
        <v>142</v>
      </c>
      <c r="E25" s="234">
        <v>5077616</v>
      </c>
      <c r="F25" s="88"/>
    </row>
    <row r="26" spans="2:6">
      <c r="B26" s="87"/>
      <c r="C26" s="232" t="s">
        <v>163</v>
      </c>
      <c r="D26" s="233" t="s">
        <v>144</v>
      </c>
      <c r="E26" s="234">
        <v>3949477</v>
      </c>
      <c r="F26" s="88"/>
    </row>
    <row r="27" spans="2:6">
      <c r="B27" s="87"/>
      <c r="C27" s="232" t="s">
        <v>101</v>
      </c>
      <c r="D27" s="233" t="s">
        <v>147</v>
      </c>
      <c r="E27" s="234">
        <v>3605212</v>
      </c>
      <c r="F27" s="88"/>
    </row>
    <row r="28" spans="2:6">
      <c r="B28" s="87"/>
      <c r="C28" s="232" t="s">
        <v>164</v>
      </c>
      <c r="D28" s="233" t="s">
        <v>146</v>
      </c>
      <c r="E28" s="234">
        <v>2467225</v>
      </c>
      <c r="F28" s="88"/>
    </row>
    <row r="29" spans="2:6">
      <c r="B29" s="87"/>
      <c r="C29" s="232" t="s">
        <v>165</v>
      </c>
      <c r="D29" s="233" t="s">
        <v>149</v>
      </c>
      <c r="E29" s="234">
        <v>1784473</v>
      </c>
      <c r="F29" s="88"/>
    </row>
    <row r="30" spans="2:6">
      <c r="B30" s="87"/>
      <c r="C30" s="232" t="s">
        <v>166</v>
      </c>
      <c r="D30" s="233" t="s">
        <v>148</v>
      </c>
      <c r="E30" s="234">
        <v>1586396</v>
      </c>
      <c r="F30" s="88"/>
    </row>
    <row r="31" spans="2:6">
      <c r="B31" s="87"/>
      <c r="C31" s="232" t="s">
        <v>167</v>
      </c>
      <c r="D31" s="233" t="s">
        <v>151</v>
      </c>
      <c r="E31" s="234">
        <v>1532622</v>
      </c>
      <c r="F31" s="88"/>
    </row>
    <row r="32" spans="2:6">
      <c r="B32" s="87"/>
      <c r="C32" s="232" t="s">
        <v>168</v>
      </c>
      <c r="D32" s="233" t="s">
        <v>145</v>
      </c>
      <c r="E32" s="234">
        <v>1408676</v>
      </c>
      <c r="F32" s="88"/>
    </row>
    <row r="33" spans="2:6">
      <c r="B33" s="87"/>
      <c r="C33" s="232" t="s">
        <v>169</v>
      </c>
      <c r="D33" s="233" t="s">
        <v>152</v>
      </c>
      <c r="E33" s="234">
        <v>1208367</v>
      </c>
      <c r="F33" s="88"/>
    </row>
    <row r="34" spans="2:6">
      <c r="B34" s="87"/>
      <c r="C34" s="232" t="s">
        <v>170</v>
      </c>
      <c r="D34" s="233" t="s">
        <v>153</v>
      </c>
      <c r="E34" s="234">
        <v>1133999</v>
      </c>
      <c r="F34" s="88"/>
    </row>
    <row r="35" spans="2:6">
      <c r="B35" s="87"/>
      <c r="C35" s="232" t="s">
        <v>171</v>
      </c>
      <c r="D35" s="233" t="s">
        <v>150</v>
      </c>
      <c r="E35" s="234">
        <v>952315</v>
      </c>
      <c r="F35" s="88"/>
    </row>
    <row r="36" spans="2:6">
      <c r="B36" s="87"/>
      <c r="C36" s="232" t="s">
        <v>172</v>
      </c>
      <c r="D36" s="233" t="s">
        <v>157</v>
      </c>
      <c r="E36" s="234">
        <v>716618</v>
      </c>
      <c r="F36" s="88"/>
    </row>
    <row r="37" spans="2:6">
      <c r="B37" s="87"/>
      <c r="C37" s="232" t="s">
        <v>173</v>
      </c>
      <c r="D37" s="233" t="s">
        <v>154</v>
      </c>
      <c r="E37" s="234">
        <v>586509</v>
      </c>
      <c r="F37" s="88"/>
    </row>
    <row r="38" spans="2:6">
      <c r="B38" s="87"/>
      <c r="C38" s="232" t="s">
        <v>174</v>
      </c>
      <c r="D38" s="233" t="s">
        <v>155</v>
      </c>
      <c r="E38" s="234">
        <v>496326</v>
      </c>
      <c r="F38" s="88"/>
    </row>
    <row r="39" spans="2:6">
      <c r="B39" s="87"/>
      <c r="C39" s="232" t="s">
        <v>175</v>
      </c>
      <c r="D39" s="233" t="s">
        <v>161</v>
      </c>
      <c r="E39" s="234">
        <v>413272</v>
      </c>
      <c r="F39" s="88"/>
    </row>
    <row r="40" spans="2:6">
      <c r="B40" s="87"/>
      <c r="C40" s="232" t="s">
        <v>176</v>
      </c>
      <c r="D40" s="233" t="s">
        <v>156</v>
      </c>
      <c r="E40" s="234">
        <v>190224</v>
      </c>
      <c r="F40" s="88"/>
    </row>
    <row r="41" spans="2:6">
      <c r="B41" s="87"/>
      <c r="C41" s="232" t="s">
        <v>177</v>
      </c>
      <c r="D41" s="233" t="s">
        <v>159</v>
      </c>
      <c r="E41" s="234">
        <v>78761</v>
      </c>
      <c r="F41" s="88"/>
    </row>
    <row r="42" spans="2:6">
      <c r="B42" s="87"/>
      <c r="C42" s="232" t="s">
        <v>178</v>
      </c>
      <c r="D42" s="233" t="s">
        <v>212</v>
      </c>
      <c r="E42" s="234">
        <v>63044</v>
      </c>
      <c r="F42" s="88"/>
    </row>
    <row r="43" spans="2:6">
      <c r="B43" s="87"/>
      <c r="C43" s="232" t="s">
        <v>179</v>
      </c>
      <c r="D43" s="233" t="s">
        <v>158</v>
      </c>
      <c r="E43" s="234">
        <v>45408</v>
      </c>
      <c r="F43" s="88"/>
    </row>
    <row r="44" spans="2:6">
      <c r="B44" s="87"/>
      <c r="C44" s="232" t="s">
        <v>213</v>
      </c>
      <c r="D44" s="233" t="s">
        <v>160</v>
      </c>
      <c r="E44" s="234">
        <v>15395</v>
      </c>
      <c r="F44" s="88"/>
    </row>
    <row r="45" spans="2:6">
      <c r="B45" s="87"/>
      <c r="C45" s="232" t="s">
        <v>214</v>
      </c>
      <c r="D45" s="233" t="s">
        <v>162</v>
      </c>
      <c r="E45" s="234">
        <v>4038</v>
      </c>
      <c r="F45" s="88"/>
    </row>
    <row r="46" spans="2:6">
      <c r="B46" s="87"/>
      <c r="C46" s="184" t="s">
        <v>180</v>
      </c>
      <c r="D46" s="4"/>
      <c r="E46" s="4"/>
      <c r="F46" s="88"/>
    </row>
    <row r="47" spans="2:6">
      <c r="B47" s="87"/>
      <c r="C47" s="79" t="s">
        <v>102</v>
      </c>
      <c r="D47" s="4"/>
      <c r="E47" s="4"/>
      <c r="F47" s="88"/>
    </row>
    <row r="48" spans="2:6" ht="3.6" customHeight="1" thickBot="1">
      <c r="B48" s="89"/>
      <c r="C48" s="90"/>
      <c r="D48" s="90"/>
      <c r="E48" s="90"/>
      <c r="F48" s="91"/>
    </row>
  </sheetData>
  <mergeCells count="3">
    <mergeCell ref="C5:E5"/>
    <mergeCell ref="D6:E6"/>
    <mergeCell ref="C7:D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10</vt:i4>
      </vt:variant>
      <vt:variant>
        <vt:lpstr>Intervalos nomeados</vt:lpstr>
      </vt:variant>
      <vt:variant>
        <vt:i4>9</vt:i4>
      </vt:variant>
    </vt:vector>
  </HeadingPairs>
  <TitlesOfParts>
    <vt:vector size="19" baseType="lpstr">
      <vt:lpstr>Capa</vt:lpstr>
      <vt:lpstr>Câmaras</vt:lpstr>
      <vt:lpstr>Comentários Jan 2015</vt:lpstr>
      <vt:lpstr>Export. Cearenc. Agron. Peso</vt:lpstr>
      <vt:lpstr>CE Exp.TOTAIS 2010_2014 Dez </vt:lpstr>
      <vt:lpstr>BR_Exp NE_BR 2010_14 Dez</vt:lpstr>
      <vt:lpstr>CE Agronegocios2010_14 Dez</vt:lpstr>
      <vt:lpstr>BR_Princ Exp Frutas2010_14_Jan</vt:lpstr>
      <vt:lpstr>CE Exp Frutas 2010_14 Dez</vt:lpstr>
      <vt:lpstr>CE EXP MUNICIPIO 2104</vt:lpstr>
      <vt:lpstr>'BR_Exp NE_BR 2010_14 Dez'!Area_de_impressao</vt:lpstr>
      <vt:lpstr>'BR_Princ Exp Frutas2010_14_Jan'!Area_de_impressao</vt:lpstr>
      <vt:lpstr>Câmaras!Area_de_impressao</vt:lpstr>
      <vt:lpstr>Capa!Area_de_impressao</vt:lpstr>
      <vt:lpstr>'CE Agronegocios2010_14 Dez'!Area_de_impressao</vt:lpstr>
      <vt:lpstr>'CE Exp Frutas 2010_14 Dez'!Area_de_impressao</vt:lpstr>
      <vt:lpstr>'CE EXP MUNICIPIO 2104'!Area_de_impressao</vt:lpstr>
      <vt:lpstr>'CE Exp.TOTAIS 2010_2014 Dez '!Area_de_impressao</vt:lpstr>
      <vt:lpstr>'Comentários Jan 2015'!Area_de_impressao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Sergio Baima</dc:creator>
  <cp:lastModifiedBy>Sergio Baima</cp:lastModifiedBy>
  <cp:lastPrinted>2014-09-26T15:19:21Z</cp:lastPrinted>
  <dcterms:created xsi:type="dcterms:W3CDTF">2011-07-13T18:08:30Z</dcterms:created>
  <dcterms:modified xsi:type="dcterms:W3CDTF">2015-01-13T22:01:41Z</dcterms:modified>
</cp:coreProperties>
</file>